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8.1" sheetId="1" r:id="rId1"/>
    <sheet name="8.2" sheetId="2" r:id="rId2"/>
    <sheet name="8.3. " sheetId="3" r:id="rId3"/>
  </sheets>
  <definedNames>
    <definedName name="_xlnm.Print_Area" localSheetId="2">'8.3. '!$A$1:$Q$124</definedName>
    <definedName name="_xlnm.Print_Titles" localSheetId="0">'8.1'!$6:$10</definedName>
  </definedNames>
  <calcPr fullCalcOnLoad="1"/>
</workbook>
</file>

<file path=xl/sharedStrings.xml><?xml version="1.0" encoding="utf-8"?>
<sst xmlns="http://schemas.openxmlformats.org/spreadsheetml/2006/main" count="357" uniqueCount="255">
  <si>
    <t>Nr.</t>
  </si>
  <si>
    <t>Dispozitiv</t>
  </si>
  <si>
    <t>Tip</t>
  </si>
  <si>
    <t>crt.</t>
  </si>
  <si>
    <t>medical</t>
  </si>
  <si>
    <t>C0</t>
  </si>
  <si>
    <t>C1</t>
  </si>
  <si>
    <t>C2</t>
  </si>
  <si>
    <t>C3</t>
  </si>
  <si>
    <t>C4</t>
  </si>
  <si>
    <t>C5</t>
  </si>
  <si>
    <t>C6</t>
  </si>
  <si>
    <t>ptr. urostomie</t>
  </si>
  <si>
    <t>LISEFRANC</t>
  </si>
  <si>
    <t>CHOPART</t>
  </si>
  <si>
    <t>PIROGOF</t>
  </si>
  <si>
    <t>SYME</t>
  </si>
  <si>
    <t>geriatrica</t>
  </si>
  <si>
    <t>plastic</t>
  </si>
  <si>
    <t>cu vacuum</t>
  </si>
  <si>
    <t>actionata cablu</t>
  </si>
  <si>
    <t>Orteze cervicale</t>
  </si>
  <si>
    <t>colar</t>
  </si>
  <si>
    <t>Schanz</t>
  </si>
  <si>
    <t>Orteze cervicotoracice</t>
  </si>
  <si>
    <t>Orteze toracice</t>
  </si>
  <si>
    <t>Cheneau</t>
  </si>
  <si>
    <t>Boston</t>
  </si>
  <si>
    <t>Euroboston</t>
  </si>
  <si>
    <t>Hessing</t>
  </si>
  <si>
    <t>hiperextensie</t>
  </si>
  <si>
    <t>hiperext. scolioza</t>
  </si>
  <si>
    <t>Orteze lombosacrale</t>
  </si>
  <si>
    <t>lombostat</t>
  </si>
  <si>
    <t>Orteze sacro - iliace</t>
  </si>
  <si>
    <t>corset Stagnara</t>
  </si>
  <si>
    <t>Orteza deget</t>
  </si>
  <si>
    <t>mob./fixare deget mare</t>
  </si>
  <si>
    <t>Orteze de cot</t>
  </si>
  <si>
    <t>Orteze de picior</t>
  </si>
  <si>
    <t>Orteze ptr. glezna - picior</t>
  </si>
  <si>
    <t xml:space="preserve">Orteze genunchi </t>
  </si>
  <si>
    <t>Balant</t>
  </si>
  <si>
    <t>ham Pavlik</t>
  </si>
  <si>
    <t>de abductie</t>
  </si>
  <si>
    <t>Dr. Fettwies</t>
  </si>
  <si>
    <t>Dr. Behrens</t>
  </si>
  <si>
    <t>Becker</t>
  </si>
  <si>
    <t>Dr. Bernau</t>
  </si>
  <si>
    <t>piciorului</t>
  </si>
  <si>
    <t>TOTAL</t>
  </si>
  <si>
    <t>Nota:</t>
  </si>
  <si>
    <t>TOTAL GENERAL</t>
  </si>
  <si>
    <t xml:space="preserve">Proteza dezartic. genunchi </t>
  </si>
  <si>
    <t>hemipelvect.</t>
  </si>
  <si>
    <t>Proteza dezartic.de cot</t>
  </si>
  <si>
    <t xml:space="preserve">Proteza dezartic. de umar </t>
  </si>
  <si>
    <t>Orteze toracolombosacrale</t>
  </si>
  <si>
    <t>Orteze cervicotoracolombo-</t>
  </si>
  <si>
    <t xml:space="preserve">sacrale </t>
  </si>
  <si>
    <t>Orteze de incheiet.mainii - mana</t>
  </si>
  <si>
    <t xml:space="preserve">Orteze genunchi - glezna - picior  </t>
  </si>
  <si>
    <t>Ghete ortopedice</t>
  </si>
  <si>
    <t>corset Milwaukee</t>
  </si>
  <si>
    <t xml:space="preserve">Hessing (aparat) </t>
  </si>
  <si>
    <t>glezna-picior</t>
  </si>
  <si>
    <t>congenitale la copii</t>
  </si>
  <si>
    <t>Anexa nr. 8</t>
  </si>
  <si>
    <t>C7</t>
  </si>
  <si>
    <t>(seturi)</t>
  </si>
  <si>
    <t>condom urinar (seturi)</t>
  </si>
  <si>
    <t>sonda Foley (seturi)</t>
  </si>
  <si>
    <t xml:space="preserve"> Pes Var/Valg</t>
  </si>
  <si>
    <t>Intocmit,</t>
  </si>
  <si>
    <r>
      <t xml:space="preserve">Sistem stomic unitar </t>
    </r>
    <r>
      <rPr>
        <sz val="10"/>
        <rFont val="Arial"/>
        <family val="2"/>
      </rPr>
      <t>(seturi)*</t>
    </r>
  </si>
  <si>
    <t xml:space="preserve">Sist. stomic cu 2 componente* </t>
  </si>
  <si>
    <t>8.3.1 MIŞCAREA ASIGURAŢILOR BENEFICIARI DE DISPOZITIVE PENTRU PROTEZARE STOMII</t>
  </si>
  <si>
    <t>C4=C1+C2-C3</t>
  </si>
  <si>
    <t>C8=C5+C6-C7</t>
  </si>
  <si>
    <t>C9</t>
  </si>
  <si>
    <t>C10</t>
  </si>
  <si>
    <t>C11</t>
  </si>
  <si>
    <t>C12=C9+C10-C11</t>
  </si>
  <si>
    <t>C13</t>
  </si>
  <si>
    <t>C14</t>
  </si>
  <si>
    <t>C15</t>
  </si>
  <si>
    <t>C16=C13+C14-C15</t>
  </si>
  <si>
    <t>8.3.2 MIŞCAREA ASIGURAŢILOR BENEFICIARI DE DISPOZITIVE DE INCONTINENŢĂ URINARĂ</t>
  </si>
  <si>
    <t>( ptr.condom urinar )</t>
  </si>
  <si>
    <t>( ptr.sac colector de urină )</t>
  </si>
  <si>
    <t>( ptr.sondă Foley)</t>
  </si>
  <si>
    <t>(ptr. cateter urinar)</t>
  </si>
  <si>
    <t>Nota: Numarul asiguraţilor rămaşi în evidenţă la sfârşitul trimestrului, va constitui numărul celor aflaţi la începutul trimestrului următor;</t>
  </si>
  <si>
    <t>Numar asiguraţi*) în evidenţa CAS                      ( ptr.sistem stomic ptr. colostomie/ileostomie, unitar)</t>
  </si>
  <si>
    <t>Numar asiguraţi*) în evidenţa CAS                             ( ptr.sistem stomic ptr. colostomie/ileostomie, cu două componente)</t>
  </si>
  <si>
    <t>Numar asiguraţi*) în evidenţa CAS                             ( ptr.sistem stomic ptr. urostomie, unitar)</t>
  </si>
  <si>
    <t>Numar asiguraţi*) în evidenţa CAS                               ( ptr.sistem stomic ptr. urostomie, cu două componente)</t>
  </si>
  <si>
    <t>Numar asiguraţi*) în evidenţa CAS</t>
  </si>
  <si>
    <r>
      <t xml:space="preserve">*) </t>
    </r>
    <r>
      <rPr>
        <sz val="10"/>
        <rFont val="Arial"/>
        <family val="0"/>
      </rPr>
      <t>numarul persoanelor ( identificate prin CNP ), aflate în evidenţa CAS şi care au beneficiat de dispozitive de incontinenţă urinara, în baza deciziilor pentru procurarea acestora.</t>
    </r>
  </si>
  <si>
    <t xml:space="preserve">                   (numele în clar)</t>
  </si>
  <si>
    <t>C8</t>
  </si>
  <si>
    <t>ptr. colostomie/ileostomie</t>
  </si>
  <si>
    <t xml:space="preserve">Dispozitiv ptr.incontinenţă </t>
  </si>
  <si>
    <t>Proteza parţială de picior</t>
  </si>
  <si>
    <t xml:space="preserve">urinară*  </t>
  </si>
  <si>
    <t xml:space="preserve">Proteza gambă </t>
  </si>
  <si>
    <t>Proteza dezartic. gleznă</t>
  </si>
  <si>
    <t>Proteza coapsă</t>
  </si>
  <si>
    <t>Proteza şold</t>
  </si>
  <si>
    <t xml:space="preserve">Prot. parţială de bazin </t>
  </si>
  <si>
    <t>combinată</t>
  </si>
  <si>
    <t>geriatrică</t>
  </si>
  <si>
    <t>modulară</t>
  </si>
  <si>
    <t>mod. cu vacuum</t>
  </si>
  <si>
    <t>convenţională</t>
  </si>
  <si>
    <t>funcţională simplă</t>
  </si>
  <si>
    <t>funcţională</t>
  </si>
  <si>
    <t>actionaţă cablu</t>
  </si>
  <si>
    <t>atipică electrică</t>
  </si>
  <si>
    <t>mioelectrică</t>
  </si>
  <si>
    <t>Proteza amputaţie inter-scapulo-</t>
  </si>
  <si>
    <t>Proteza parţială de mână</t>
  </si>
  <si>
    <t>Proteza dezartic. de încheietură</t>
  </si>
  <si>
    <t>a mâinii</t>
  </si>
  <si>
    <t>Proteza antebraţ</t>
  </si>
  <si>
    <t>Proteza de braţ</t>
  </si>
  <si>
    <t>toracică</t>
  </si>
  <si>
    <t>Philadel. / Minerva</t>
  </si>
  <si>
    <t>dinamică</t>
  </si>
  <si>
    <t>cu atelă/fără atelă</t>
  </si>
  <si>
    <t xml:space="preserve">fixă </t>
  </si>
  <si>
    <t>fixă/mobilă</t>
  </si>
  <si>
    <t>Orteze incheiet. mâinii mâna deget</t>
  </si>
  <si>
    <t>Orteze de mână</t>
  </si>
  <si>
    <t>Orteze cot încheiet. mâinii mână</t>
  </si>
  <si>
    <t xml:space="preserve">Orteze de umăr  </t>
  </si>
  <si>
    <t xml:space="preserve">Orteze de umăr cot </t>
  </si>
  <si>
    <t>Orteze umăr cot încheiet. mîinii</t>
  </si>
  <si>
    <t xml:space="preserve"> mână</t>
  </si>
  <si>
    <t>fixă</t>
  </si>
  <si>
    <t>mobilă</t>
  </si>
  <si>
    <t>Orteze de şold</t>
  </si>
  <si>
    <t>Orteze de şold genunchi</t>
  </si>
  <si>
    <t>Orteze şold-genunchi-</t>
  </si>
  <si>
    <t>Orteze ptr. luxaţii şold</t>
  </si>
  <si>
    <t>Orteze corectoare de statică a</t>
  </si>
  <si>
    <t>coxalgieră (aparat)</t>
  </si>
  <si>
    <t>susţinatori plantari cu nr. până la 23 inclusiv</t>
  </si>
  <si>
    <t>susţinatori plantari cu nr. mai mari de 23,5</t>
  </si>
  <si>
    <t>diformităţi cu nr. până la 23 inclusiv</t>
  </si>
  <si>
    <t xml:space="preserve">diformităţi cu nr. mai mari de 23,5 </t>
  </si>
  <si>
    <t>amputaţii de metatars şi falange cu nr. mai mari de 23,5</t>
  </si>
  <si>
    <t>amputaţii de metatars şi falange cu nr. până la 23 inclusiv</t>
  </si>
  <si>
    <t>scurtări până la 10 cm, cu nr. până la 23 inclusiv</t>
  </si>
  <si>
    <t>scurtări până la 10 cm, cu nr. mai mari de 23,5</t>
  </si>
  <si>
    <t>scurtări peste 10 cm, cu nr. până la 23 inclusiv</t>
  </si>
  <si>
    <t>scurtări peste 10 cm, cu nr. mai mari de 23,5</t>
  </si>
  <si>
    <t>diformităţi cu nr. mai mari de 23,5</t>
  </si>
  <si>
    <t>Lyonnais</t>
  </si>
  <si>
    <t>cu arc cu nr. până la 23 incusiv</t>
  </si>
  <si>
    <t xml:space="preserve">cu arc cu nr. mai mari de 23,5 </t>
  </si>
  <si>
    <r>
      <t xml:space="preserve">(numele în clar, tel. </t>
    </r>
    <r>
      <rPr>
        <b/>
        <sz val="12"/>
        <color indexed="10"/>
        <rFont val="Arial"/>
        <family val="2"/>
      </rPr>
      <t>şi interior</t>
    </r>
    <r>
      <rPr>
        <sz val="10"/>
        <rFont val="Arial"/>
        <family val="0"/>
      </rPr>
      <t>, e-mail)</t>
    </r>
  </si>
  <si>
    <t>funcţională actionata pasiv</t>
  </si>
  <si>
    <t>Numar contracte existente la începutul trimestrului</t>
  </si>
  <si>
    <t>Numar contracte nou încheiate în cursul trimestrului</t>
  </si>
  <si>
    <t>Numar contracte rămase la sfârşitul trimestrului**</t>
  </si>
  <si>
    <t xml:space="preserve">**) Se va completa cu datele existente in ultima zi a trimestrului pentru care se face raportarea; </t>
  </si>
  <si>
    <r>
      <t xml:space="preserve">Precizare: </t>
    </r>
    <r>
      <rPr>
        <sz val="11"/>
        <rFont val="Arial"/>
        <family val="2"/>
      </rPr>
      <t xml:space="preserve">Numarul contractelor ramase la sfarsitul trimestrului va constitui numarul contractelor raportate ca fiind incheiate la inceputul </t>
    </r>
  </si>
  <si>
    <t>trimestrului urmator;</t>
  </si>
  <si>
    <t xml:space="preserve">        (telefon si interior/adresa de e-mail)</t>
  </si>
  <si>
    <r>
      <t xml:space="preserve">(telefon </t>
    </r>
    <r>
      <rPr>
        <b/>
        <sz val="10"/>
        <rFont val="Arial"/>
        <family val="0"/>
      </rPr>
      <t>şi interior</t>
    </r>
    <r>
      <rPr>
        <sz val="10"/>
        <rFont val="Arial"/>
        <family val="0"/>
      </rPr>
      <t>/adresa de e-mail)</t>
    </r>
  </si>
  <si>
    <t>Numar contracte reziliate/incetate în cursul trimestrului *)</t>
  </si>
  <si>
    <t>*) Se vor desfăşura într-o notă explicativă în subsolul tabelului motivele rezilierii/incetarii</t>
  </si>
  <si>
    <r>
      <t xml:space="preserve">*) </t>
    </r>
    <r>
      <rPr>
        <sz val="10"/>
        <rFont val="Arial"/>
        <family val="0"/>
      </rPr>
      <t xml:space="preserve">numarul persoanelor ( identificate prin CNP ), aflate în evidenţa CAS şi care au beneficiat de dispozitive de </t>
    </r>
    <r>
      <rPr>
        <sz val="10"/>
        <rFont val="Arial"/>
        <family val="2"/>
      </rPr>
      <t>protezare stomii</t>
    </r>
    <r>
      <rPr>
        <sz val="10"/>
        <rFont val="Arial"/>
        <family val="2"/>
      </rPr>
      <t>,</t>
    </r>
    <r>
      <rPr>
        <sz val="10"/>
        <rFont val="Arial"/>
        <family val="0"/>
      </rPr>
      <t xml:space="preserve"> în baza deciziilor pentru procurarea acestora.</t>
    </r>
  </si>
  <si>
    <t>Proteză auditivă</t>
  </si>
  <si>
    <t>Cap. 8: DISPOZITIVE MEDICALE DESTINATE RECUPERĂRII UNOR DEFICIENŢE ORGANICE SAU FUNCŢIONALE</t>
  </si>
  <si>
    <t>Proteză fonatorie</t>
  </si>
  <si>
    <t>Proteză traheală</t>
  </si>
  <si>
    <t>Aparat pentru administrarea continuă cu oxigen acordate prin închirire **</t>
  </si>
  <si>
    <t>mioelectrica pro-sup. activă</t>
  </si>
  <si>
    <t>mioelectrica pro-sup. pasivă</t>
  </si>
  <si>
    <t>*** În col.C3, respectiv în col. C8 se vor raporta asiguraţii doar o dată, chiar dacă au primit mai multe decizii de aprobare, respectiv sunt înscrişi cu mai multe disp. med. pe listele de prioritate</t>
  </si>
  <si>
    <t>concentrator de oxigen</t>
  </si>
  <si>
    <t>vibrat. laringian</t>
  </si>
  <si>
    <t>canula traheala simpla</t>
  </si>
  <si>
    <t>buton fonator (shunt - ventile)</t>
  </si>
  <si>
    <t>canula traheală Montgomery</t>
  </si>
  <si>
    <t>sac colector ptr. colostomie/ileostomie</t>
  </si>
  <si>
    <t>sac colector ptr. urostomie</t>
  </si>
  <si>
    <t>sac colector de urină (seturi)</t>
  </si>
  <si>
    <t>cateter urinar (seturi)</t>
  </si>
  <si>
    <t>Dispozitive ptr. deficienţe vizuale - Lentile intraoculare</t>
  </si>
  <si>
    <t>ptr. camera anterioară</t>
  </si>
  <si>
    <t>ptr. camera posterioară</t>
  </si>
  <si>
    <t>Aparat de ventilaţie noninvazivă</t>
  </si>
  <si>
    <t>aparat de ventilaţie</t>
  </si>
  <si>
    <t>Inhalator salin particule uscate de sare cu flux de aer sau oxigen</t>
  </si>
  <si>
    <t xml:space="preserve">bandă pentru incontinenţă urinară </t>
  </si>
  <si>
    <r>
      <t>*) În cazul poziţiilor 4, 5, şi 6 (cu excepţia dispozitivului "Bandă pentru incontinenţă urinară") în coloanele C4, C5 si C7 se vor completa seturi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dispozitive medicale</t>
    </r>
  </si>
  <si>
    <t>In col. C3: se va raporta numarul asiguraţilor (după CNP) pentru care au fost eliberate decizii de aprobare pentru dispozitivele medicale în trim…. 2015</t>
  </si>
  <si>
    <t xml:space="preserve">In col. C5: totalul dispozitivelor medicale decontate cuprinde: disp. med. decontate ptr. care au fost eliberate decizii de aprobare în trim....2015 + disp. med. decontate ptr. </t>
  </si>
  <si>
    <t xml:space="preserve"> care au fost eliberate decizii, anterior trimestrului….2015</t>
  </si>
  <si>
    <t>In col. C6: se va raporta suma total decontată în trim…... 2015, aferentă dispozitivelor medicale din col. C5</t>
  </si>
  <si>
    <t>convent, plastic cu contact total</t>
  </si>
  <si>
    <t>modulară cu maşon de silicon</t>
  </si>
  <si>
    <t>pentru  scurtarea membrului pelvin.</t>
  </si>
  <si>
    <t>Nebulizator</t>
  </si>
  <si>
    <t>Nebulizator cu compresor</t>
  </si>
  <si>
    <t>Baston</t>
  </si>
  <si>
    <t>Carjă</t>
  </si>
  <si>
    <t>sprijin subaxilar din lemn</t>
  </si>
  <si>
    <t>sprijin subaxilar, metalică</t>
  </si>
  <si>
    <t>sprijin antebraţ, metalică</t>
  </si>
  <si>
    <t>Cadru de mers</t>
  </si>
  <si>
    <t xml:space="preserve">Fotoliu rulant </t>
  </si>
  <si>
    <t>antren. manuală / electrică</t>
  </si>
  <si>
    <t xml:space="preserve">Baston </t>
  </si>
  <si>
    <t>cu  3 sau 4 picioare</t>
  </si>
  <si>
    <t>triciclu pentru copii</t>
  </si>
  <si>
    <t xml:space="preserve"> cu antrenare manuală </t>
  </si>
  <si>
    <t xml:space="preserve">triciclu pentru copii </t>
  </si>
  <si>
    <t>Pantofi ortopedici</t>
  </si>
  <si>
    <t>scurtări până la 8 cm, cu nr. mai mari de 23,5</t>
  </si>
  <si>
    <t>scurtări până la 8 cm, cu nr. până la 23 inclusiv</t>
  </si>
  <si>
    <t>scurtări peste 8 cm, cu nr. până la 23 inclusiv</t>
  </si>
  <si>
    <t>scurtări peste 8 cm, cu nr. mai mari de 23,5</t>
  </si>
  <si>
    <t>**)În cazul poziţiei 54 în col.C4, respectiv în C7 se va completa acelaşi număr ca în col.C3, respectiv în C8; în col.C5 se completează un dispozitiv medical corespunzător celor trei taloane, respectiv celor 12 taloane</t>
  </si>
  <si>
    <t>Total</t>
  </si>
  <si>
    <t>perioadă nedeterminată:</t>
  </si>
  <si>
    <t>perioadă determinată:</t>
  </si>
  <si>
    <t xml:space="preserve">Proteză externă de sân şi accesorii (sutien) </t>
  </si>
  <si>
    <t>Intocmit,  Vucea Alina</t>
  </si>
  <si>
    <t>oficial@cjasmh.ro</t>
  </si>
  <si>
    <t>(numele in clar)  Vucea Alina</t>
  </si>
  <si>
    <t xml:space="preserve">                       Întocmit, VUCEA ALINA</t>
  </si>
  <si>
    <t>0252/328766, int.122</t>
  </si>
  <si>
    <t>0252/328667, int. 122</t>
  </si>
  <si>
    <t>8.1. SITUATIA ASIGURĂRII CU DISPOZITIVE MEDICALE, CU SAU FĂRĂ CONTRIBUŢIE PERSONALĂ, ÎN TRIMESTRUL  I  2016</t>
  </si>
  <si>
    <r>
      <t xml:space="preserve">Nr. asiguraţi care au primit decizii de aprobare ptr. disp. med. în trim. I </t>
    </r>
    <r>
      <rPr>
        <b/>
        <u val="singleAccounting"/>
        <sz val="10"/>
        <rFont val="Arial"/>
        <family val="2"/>
      </rPr>
      <t>2016</t>
    </r>
  </si>
  <si>
    <r>
      <t>Nr. dispoz.medicale aprobate în trim. I 2016</t>
    </r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(buc.)</t>
    </r>
  </si>
  <si>
    <t>Nr. dispoz.medicale decontate în trim. I  2016*                  (buc.)</t>
  </si>
  <si>
    <r>
      <t>Suma decontată în trim. I  2016</t>
    </r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 xml:space="preserve">     (mii lei)</t>
    </r>
  </si>
  <si>
    <t xml:space="preserve">Nr. disp. med. ptr. care s-au întocmit liste de prioritate la sfârşitul trim.I  2016 (buc.) </t>
  </si>
  <si>
    <t>Nr. asiguraţi aflaţi pe liste de prioritate la sfârşitul trim. I  2016</t>
  </si>
  <si>
    <t>8.2 SITUAŢIA CONTRACTELOR ÎNCHEIATE ÎNTRE CASELE DE ASIGURĂRI DE SĂNĂTATE ŞI FURNIZORII DE DISPOZITIVE MEDICALE, ÎN TRIMESTRUL. I  2016</t>
  </si>
  <si>
    <t>aflaţi la începutul trim.I  2016</t>
  </si>
  <si>
    <t>intraţi în trim. I  2016</t>
  </si>
  <si>
    <t>iesiţi în trim.I  2016</t>
  </si>
  <si>
    <t>ramaţi la sfârşitul trim. I  2016</t>
  </si>
  <si>
    <t>aflaţi la începutul trim. I  2016</t>
  </si>
  <si>
    <t>iesiţi în trim. I  2016</t>
  </si>
  <si>
    <t>ramaţi la sfârşitul trim.I  2016</t>
  </si>
  <si>
    <t>intraţi în trim.I  2016</t>
  </si>
  <si>
    <t>ramaţi la sfârşitul trim.   I  2016</t>
  </si>
  <si>
    <t>Doi furnizori nu au mai solicitat prelungirea contractului.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</si>
</sst>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%"/>
    <numFmt numFmtId="175" formatCode="0.000%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.0\ _L_E_I_-;\-* #,##0.0\ _L_E_I_-;_-* &quot;-&quot;??\ _L_E_I_-;_-@_-"/>
    <numFmt numFmtId="185" formatCode="_-* #,##0\ _L_E_I_-;\-* #,##0\ _L_E_I_-;_-* &quot;-&quot;??\ _L_E_I_-;_-@_-"/>
    <numFmt numFmtId="186" formatCode="0.0"/>
    <numFmt numFmtId="187" formatCode="#,##0.00;[Red]#,##0.00"/>
    <numFmt numFmtId="188" formatCode="#,##0.00_ ;\-#,##0.00\ "/>
    <numFmt numFmtId="189" formatCode="0.00_);\(0.00\)"/>
    <numFmt numFmtId="190" formatCode="#,##0;[Red]#,##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Accounting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185" fontId="6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185" fontId="0" fillId="2" borderId="0" xfId="15" applyNumberFormat="1" applyFill="1" applyAlignment="1">
      <alignment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185" fontId="6" fillId="2" borderId="0" xfId="15" applyNumberFormat="1" applyFont="1" applyFill="1" applyAlignment="1" applyProtection="1">
      <alignment/>
      <protection locked="0"/>
    </xf>
    <xf numFmtId="0" fontId="5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85" fontId="3" fillId="2" borderId="7" xfId="15" applyNumberFormat="1" applyFont="1" applyFill="1" applyBorder="1" applyAlignment="1">
      <alignment horizontal="center"/>
    </xf>
    <xf numFmtId="185" fontId="3" fillId="2" borderId="3" xfId="15" applyNumberFormat="1" applyFont="1" applyFill="1" applyBorder="1" applyAlignment="1">
      <alignment horizontal="center"/>
    </xf>
    <xf numFmtId="185" fontId="3" fillId="2" borderId="1" xfId="15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185" fontId="0" fillId="2" borderId="11" xfId="15" applyNumberFormat="1" applyFill="1" applyBorder="1" applyAlignment="1" applyProtection="1">
      <alignment/>
      <protection locked="0"/>
    </xf>
    <xf numFmtId="185" fontId="0" fillId="2" borderId="12" xfId="15" applyNumberForma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185" fontId="0" fillId="2" borderId="14" xfId="15" applyNumberFormat="1" applyFill="1" applyBorder="1" applyAlignment="1" applyProtection="1">
      <alignment/>
      <protection locked="0"/>
    </xf>
    <xf numFmtId="185" fontId="0" fillId="2" borderId="15" xfId="15" applyNumberForma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185" fontId="0" fillId="2" borderId="3" xfId="15" applyNumberFormat="1" applyFill="1" applyBorder="1" applyAlignment="1" applyProtection="1">
      <alignment/>
      <protection locked="0"/>
    </xf>
    <xf numFmtId="185" fontId="0" fillId="2" borderId="0" xfId="15" applyNumberFormat="1" applyFill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16" xfId="0" applyFill="1" applyBorder="1" applyAlignment="1">
      <alignment/>
    </xf>
    <xf numFmtId="185" fontId="0" fillId="2" borderId="17" xfId="15" applyNumberFormat="1" applyFill="1" applyBorder="1" applyAlignment="1" applyProtection="1">
      <alignment/>
      <protection locked="0"/>
    </xf>
    <xf numFmtId="185" fontId="0" fillId="2" borderId="18" xfId="15" applyNumberFormat="1" applyFill="1" applyBorder="1" applyAlignment="1" applyProtection="1">
      <alignment/>
      <protection locked="0"/>
    </xf>
    <xf numFmtId="185" fontId="0" fillId="2" borderId="5" xfId="15" applyNumberFormat="1" applyFill="1" applyBorder="1" applyAlignment="1" applyProtection="1">
      <alignment/>
      <protection locked="0"/>
    </xf>
    <xf numFmtId="185" fontId="0" fillId="2" borderId="13" xfId="15" applyNumberFormat="1" applyFill="1" applyBorder="1" applyAlignment="1" applyProtection="1">
      <alignment/>
      <protection locked="0"/>
    </xf>
    <xf numFmtId="0" fontId="0" fillId="2" borderId="19" xfId="0" applyFill="1" applyBorder="1" applyAlignment="1">
      <alignment/>
    </xf>
    <xf numFmtId="0" fontId="0" fillId="2" borderId="17" xfId="0" applyFill="1" applyBorder="1" applyAlignment="1">
      <alignment/>
    </xf>
    <xf numFmtId="185" fontId="0" fillId="2" borderId="20" xfId="15" applyNumberFormat="1" applyFill="1" applyBorder="1" applyAlignment="1" applyProtection="1">
      <alignment/>
      <protection locked="0"/>
    </xf>
    <xf numFmtId="185" fontId="0" fillId="2" borderId="21" xfId="15" applyNumberFormat="1" applyFill="1" applyBorder="1" applyAlignment="1" applyProtection="1">
      <alignment/>
      <protection locked="0"/>
    </xf>
    <xf numFmtId="185" fontId="0" fillId="2" borderId="1" xfId="15" applyNumberFormat="1" applyFill="1" applyBorder="1" applyAlignment="1" applyProtection="1">
      <alignment/>
      <protection locked="0"/>
    </xf>
    <xf numFmtId="185" fontId="0" fillId="2" borderId="22" xfId="15" applyNumberFormat="1" applyFill="1" applyBorder="1" applyAlignment="1" applyProtection="1">
      <alignment/>
      <protection locked="0"/>
    </xf>
    <xf numFmtId="185" fontId="0" fillId="2" borderId="23" xfId="15" applyNumberFormat="1" applyFill="1" applyBorder="1" applyAlignment="1" applyProtection="1">
      <alignment/>
      <protection locked="0"/>
    </xf>
    <xf numFmtId="185" fontId="0" fillId="2" borderId="24" xfId="15" applyNumberFormat="1" applyFill="1" applyBorder="1" applyAlignment="1" applyProtection="1">
      <alignment/>
      <protection locked="0"/>
    </xf>
    <xf numFmtId="0" fontId="0" fillId="2" borderId="14" xfId="0" applyFill="1" applyBorder="1" applyAlignment="1">
      <alignment/>
    </xf>
    <xf numFmtId="185" fontId="0" fillId="2" borderId="7" xfId="15" applyNumberFormat="1" applyFill="1" applyBorder="1" applyAlignment="1" applyProtection="1">
      <alignment/>
      <protection locked="0"/>
    </xf>
    <xf numFmtId="185" fontId="0" fillId="2" borderId="9" xfId="15" applyNumberFormat="1" applyFill="1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3" xfId="0" applyFill="1" applyBorder="1" applyAlignment="1">
      <alignment/>
    </xf>
    <xf numFmtId="185" fontId="0" fillId="2" borderId="26" xfId="15" applyNumberFormat="1" applyFill="1" applyBorder="1" applyAlignment="1" applyProtection="1">
      <alignment/>
      <protection locked="0"/>
    </xf>
    <xf numFmtId="185" fontId="0" fillId="2" borderId="27" xfId="15" applyNumberFormat="1" applyFill="1" applyBorder="1" applyAlignment="1" applyProtection="1">
      <alignment/>
      <protection locked="0"/>
    </xf>
    <xf numFmtId="185" fontId="0" fillId="2" borderId="28" xfId="15" applyNumberFormat="1" applyFill="1" applyBorder="1" applyAlignment="1" applyProtection="1">
      <alignment/>
      <protection locked="0"/>
    </xf>
    <xf numFmtId="185" fontId="0" fillId="2" borderId="29" xfId="15" applyNumberFormat="1" applyFill="1" applyBorder="1" applyAlignment="1" applyProtection="1">
      <alignment/>
      <protection locked="0"/>
    </xf>
    <xf numFmtId="185" fontId="0" fillId="2" borderId="0" xfId="15" applyNumberFormat="1" applyFill="1" applyAlignment="1" applyProtection="1">
      <alignment/>
      <protection locked="0"/>
    </xf>
    <xf numFmtId="0" fontId="0" fillId="2" borderId="30" xfId="0" applyFill="1" applyBorder="1" applyAlignment="1">
      <alignment/>
    </xf>
    <xf numFmtId="0" fontId="0" fillId="2" borderId="22" xfId="0" applyFill="1" applyBorder="1" applyAlignment="1">
      <alignment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0" fontId="6" fillId="2" borderId="0" xfId="0" applyFont="1" applyFill="1" applyAlignment="1" applyProtection="1">
      <alignment horizontal="center"/>
      <protection locked="0"/>
    </xf>
    <xf numFmtId="185" fontId="0" fillId="2" borderId="31" xfId="15" applyNumberFormat="1" applyFill="1" applyBorder="1" applyAlignment="1" applyProtection="1">
      <alignment/>
      <protection locked="0"/>
    </xf>
    <xf numFmtId="185" fontId="0" fillId="2" borderId="4" xfId="15" applyNumberFormat="1" applyFill="1" applyBorder="1" applyAlignment="1" applyProtection="1">
      <alignment/>
      <protection locked="0"/>
    </xf>
    <xf numFmtId="185" fontId="0" fillId="2" borderId="6" xfId="15" applyNumberFormat="1" applyFill="1" applyBorder="1" applyAlignment="1" applyProtection="1">
      <alignment/>
      <protection locked="0"/>
    </xf>
    <xf numFmtId="185" fontId="3" fillId="2" borderId="5" xfId="15" applyNumberFormat="1" applyFont="1" applyFill="1" applyBorder="1" applyAlignment="1">
      <alignment horizontal="center"/>
    </xf>
    <xf numFmtId="185" fontId="3" fillId="2" borderId="0" xfId="15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20" xfId="0" applyFill="1" applyBorder="1" applyAlignment="1">
      <alignment vertical="center" wrapText="1" shrinkToFit="1"/>
    </xf>
    <xf numFmtId="0" fontId="0" fillId="2" borderId="2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2" borderId="2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185" fontId="0" fillId="2" borderId="10" xfId="15" applyNumberFormat="1" applyFill="1" applyBorder="1" applyAlignment="1" applyProtection="1">
      <alignment/>
      <protection locked="0"/>
    </xf>
    <xf numFmtId="185" fontId="3" fillId="2" borderId="2" xfId="15" applyNumberFormat="1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 shrinkToFit="1"/>
    </xf>
    <xf numFmtId="0" fontId="0" fillId="2" borderId="17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4" fontId="0" fillId="0" borderId="0" xfId="0" applyNumberFormat="1" applyAlignment="1">
      <alignment/>
    </xf>
    <xf numFmtId="185" fontId="0" fillId="2" borderId="7" xfId="15" applyNumberFormat="1" applyFont="1" applyFill="1" applyBorder="1" applyAlignment="1">
      <alignment horizontal="center"/>
    </xf>
    <xf numFmtId="185" fontId="3" fillId="2" borderId="14" xfId="15" applyNumberFormat="1" applyFont="1" applyFill="1" applyBorder="1" applyAlignment="1">
      <alignment horizontal="center"/>
    </xf>
    <xf numFmtId="185" fontId="3" fillId="2" borderId="15" xfId="15" applyNumberFormat="1" applyFont="1" applyFill="1" applyBorder="1" applyAlignment="1">
      <alignment horizontal="center"/>
    </xf>
    <xf numFmtId="185" fontId="3" fillId="2" borderId="13" xfId="15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85" fontId="3" fillId="2" borderId="20" xfId="15" applyNumberFormat="1" applyFont="1" applyFill="1" applyBorder="1" applyAlignment="1">
      <alignment horizontal="center"/>
    </xf>
    <xf numFmtId="0" fontId="0" fillId="2" borderId="32" xfId="0" applyFill="1" applyBorder="1" applyAlignment="1">
      <alignment/>
    </xf>
    <xf numFmtId="185" fontId="3" fillId="2" borderId="30" xfId="15" applyNumberFormat="1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14" xfId="0" applyFill="1" applyBorder="1" applyAlignment="1">
      <alignment vertical="center" wrapText="1"/>
    </xf>
    <xf numFmtId="185" fontId="3" fillId="2" borderId="31" xfId="15" applyNumberFormat="1" applyFont="1" applyFill="1" applyBorder="1" applyAlignment="1" applyProtection="1">
      <alignment horizontal="center"/>
      <protection locked="0"/>
    </xf>
    <xf numFmtId="185" fontId="3" fillId="2" borderId="0" xfId="15" applyNumberFormat="1" applyFont="1" applyFill="1" applyBorder="1" applyAlignment="1" applyProtection="1">
      <alignment horizontal="center"/>
      <protection locked="0"/>
    </xf>
    <xf numFmtId="185" fontId="3" fillId="2" borderId="3" xfId="15" applyNumberFormat="1" applyFont="1" applyFill="1" applyBorder="1" applyAlignment="1" applyProtection="1">
      <alignment horizontal="center"/>
      <protection locked="0"/>
    </xf>
    <xf numFmtId="185" fontId="0" fillId="2" borderId="8" xfId="15" applyNumberFormat="1" applyFill="1" applyBorder="1" applyAlignment="1" applyProtection="1">
      <alignment/>
      <protection locked="0"/>
    </xf>
    <xf numFmtId="185" fontId="0" fillId="2" borderId="30" xfId="15" applyNumberFormat="1" applyFill="1" applyBorder="1" applyAlignment="1" applyProtection="1">
      <alignment/>
      <protection locked="0"/>
    </xf>
    <xf numFmtId="185" fontId="0" fillId="2" borderId="25" xfId="15" applyNumberFormat="1" applyFill="1" applyBorder="1" applyAlignment="1" applyProtection="1">
      <alignment/>
      <protection locked="0"/>
    </xf>
    <xf numFmtId="185" fontId="0" fillId="2" borderId="2" xfId="15" applyNumberFormat="1" applyFill="1" applyBorder="1" applyAlignment="1" applyProtection="1">
      <alignment/>
      <protection locked="0"/>
    </xf>
    <xf numFmtId="185" fontId="3" fillId="2" borderId="17" xfId="15" applyNumberFormat="1" applyFont="1" applyFill="1" applyBorder="1" applyAlignment="1">
      <alignment horizontal="center"/>
    </xf>
    <xf numFmtId="185" fontId="3" fillId="2" borderId="16" xfId="15" applyNumberFormat="1" applyFont="1" applyFill="1" applyBorder="1" applyAlignment="1">
      <alignment horizontal="center"/>
    </xf>
    <xf numFmtId="0" fontId="0" fillId="2" borderId="7" xfId="0" applyFill="1" applyBorder="1" applyAlignment="1">
      <alignment vertical="center" wrapText="1"/>
    </xf>
    <xf numFmtId="0" fontId="0" fillId="2" borderId="14" xfId="0" applyFill="1" applyBorder="1" applyAlignment="1">
      <alignment wrapText="1"/>
    </xf>
    <xf numFmtId="0" fontId="0" fillId="2" borderId="1" xfId="0" applyFill="1" applyBorder="1" applyAlignment="1">
      <alignment vertical="center" wrapText="1" shrinkToFit="1"/>
    </xf>
    <xf numFmtId="0" fontId="0" fillId="0" borderId="0" xfId="0" applyAlignment="1" applyProtection="1">
      <alignment/>
      <protection locked="0"/>
    </xf>
    <xf numFmtId="0" fontId="3" fillId="2" borderId="0" xfId="0" applyFont="1" applyFill="1" applyAlignment="1" applyProtection="1">
      <alignment horizontal="center"/>
      <protection locked="0"/>
    </xf>
    <xf numFmtId="185" fontId="0" fillId="2" borderId="0" xfId="15" applyNumberFormat="1" applyFont="1" applyFill="1" applyAlignment="1" applyProtection="1">
      <alignment horizontal="center"/>
      <protection locked="0"/>
    </xf>
    <xf numFmtId="185" fontId="0" fillId="2" borderId="7" xfId="15" applyNumberForma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2" borderId="3" xfId="0" applyFill="1" applyBorder="1" applyAlignment="1">
      <alignment vertical="center" wrapText="1" shrinkToFit="1"/>
    </xf>
    <xf numFmtId="185" fontId="0" fillId="2" borderId="9" xfId="15" applyNumberFormat="1" applyFill="1" applyBorder="1" applyAlignment="1">
      <alignment/>
    </xf>
    <xf numFmtId="0" fontId="4" fillId="0" borderId="0" xfId="0" applyFont="1" applyAlignment="1">
      <alignment vertical="center" wrapText="1"/>
    </xf>
    <xf numFmtId="0" fontId="9" fillId="2" borderId="0" xfId="0" applyFont="1" applyFill="1" applyAlignment="1">
      <alignment/>
    </xf>
    <xf numFmtId="0" fontId="5" fillId="3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2" borderId="3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17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17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85" fontId="0" fillId="0" borderId="0" xfId="15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185" fontId="0" fillId="2" borderId="0" xfId="15" applyNumberFormat="1" applyFont="1" applyFill="1" applyAlignment="1">
      <alignment/>
    </xf>
    <xf numFmtId="0" fontId="0" fillId="0" borderId="0" xfId="0" applyFont="1" applyAlignment="1">
      <alignment/>
    </xf>
    <xf numFmtId="0" fontId="15" fillId="2" borderId="0" xfId="0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185" fontId="3" fillId="2" borderId="6" xfId="15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85" fontId="0" fillId="0" borderId="0" xfId="15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10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/>
    </xf>
    <xf numFmtId="0" fontId="0" fillId="2" borderId="19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34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185" fontId="0" fillId="2" borderId="36" xfId="15" applyNumberFormat="1" applyFill="1" applyBorder="1" applyAlignment="1" applyProtection="1">
      <alignment/>
      <protection locked="0"/>
    </xf>
    <xf numFmtId="0" fontId="3" fillId="2" borderId="25" xfId="0" applyFont="1" applyFill="1" applyBorder="1" applyAlignment="1">
      <alignment/>
    </xf>
    <xf numFmtId="185" fontId="0" fillId="2" borderId="37" xfId="15" applyNumberFormat="1" applyFill="1" applyBorder="1" applyAlignment="1" applyProtection="1">
      <alignment/>
      <protection locked="0"/>
    </xf>
    <xf numFmtId="185" fontId="0" fillId="2" borderId="38" xfId="15" applyNumberFormat="1" applyFill="1" applyBorder="1" applyAlignment="1" applyProtection="1">
      <alignment/>
      <protection locked="0"/>
    </xf>
    <xf numFmtId="0" fontId="3" fillId="2" borderId="5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85" fontId="0" fillId="2" borderId="0" xfId="0" applyNumberFormat="1" applyFill="1" applyAlignment="1" applyProtection="1">
      <alignment/>
      <protection locked="0"/>
    </xf>
    <xf numFmtId="0" fontId="0" fillId="2" borderId="25" xfId="0" applyFill="1" applyBorder="1" applyAlignment="1">
      <alignment vertical="center" wrapText="1"/>
    </xf>
    <xf numFmtId="0" fontId="0" fillId="2" borderId="5" xfId="0" applyFont="1" applyFill="1" applyBorder="1" applyAlignment="1">
      <alignment/>
    </xf>
    <xf numFmtId="185" fontId="0" fillId="2" borderId="33" xfId="15" applyNumberFormat="1" applyFill="1" applyBorder="1" applyAlignment="1" applyProtection="1">
      <alignment/>
      <protection locked="0"/>
    </xf>
    <xf numFmtId="0" fontId="0" fillId="2" borderId="39" xfId="0" applyFill="1" applyBorder="1" applyAlignment="1">
      <alignment/>
    </xf>
    <xf numFmtId="185" fontId="0" fillId="2" borderId="40" xfId="15" applyNumberFormat="1" applyFill="1" applyBorder="1" applyAlignment="1" applyProtection="1">
      <alignment/>
      <protection locked="0"/>
    </xf>
    <xf numFmtId="185" fontId="0" fillId="2" borderId="41" xfId="15" applyNumberFormat="1" applyFill="1" applyBorder="1" applyAlignment="1" applyProtection="1">
      <alignment/>
      <protection locked="0"/>
    </xf>
    <xf numFmtId="0" fontId="0" fillId="2" borderId="42" xfId="0" applyFill="1" applyBorder="1" applyAlignment="1">
      <alignment/>
    </xf>
    <xf numFmtId="185" fontId="0" fillId="2" borderId="43" xfId="15" applyNumberFormat="1" applyFill="1" applyBorder="1" applyAlignment="1" applyProtection="1">
      <alignment/>
      <protection locked="0"/>
    </xf>
    <xf numFmtId="185" fontId="0" fillId="2" borderId="44" xfId="15" applyNumberFormat="1" applyFill="1" applyBorder="1" applyAlignment="1" applyProtection="1">
      <alignment/>
      <protection locked="0"/>
    </xf>
    <xf numFmtId="185" fontId="0" fillId="2" borderId="45" xfId="15" applyNumberFormat="1" applyFill="1" applyBorder="1" applyAlignment="1" applyProtection="1">
      <alignment/>
      <protection locked="0"/>
    </xf>
    <xf numFmtId="0" fontId="0" fillId="2" borderId="46" xfId="0" applyFont="1" applyFill="1" applyBorder="1" applyAlignment="1">
      <alignment/>
    </xf>
    <xf numFmtId="185" fontId="0" fillId="2" borderId="47" xfId="15" applyNumberFormat="1" applyFill="1" applyBorder="1" applyAlignment="1" applyProtection="1">
      <alignment/>
      <protection locked="0"/>
    </xf>
    <xf numFmtId="185" fontId="0" fillId="2" borderId="48" xfId="15" applyNumberFormat="1" applyFill="1" applyBorder="1" applyAlignment="1" applyProtection="1">
      <alignment/>
      <protection locked="0"/>
    </xf>
    <xf numFmtId="185" fontId="0" fillId="2" borderId="1" xfId="15" applyNumberFormat="1" applyFill="1" applyBorder="1" applyAlignment="1" applyProtection="1">
      <alignment horizontal="left"/>
      <protection locked="0"/>
    </xf>
    <xf numFmtId="185" fontId="0" fillId="2" borderId="33" xfId="15" applyNumberFormat="1" applyFill="1" applyBorder="1" applyAlignment="1" applyProtection="1">
      <alignment horizontal="left"/>
      <protection locked="0"/>
    </xf>
    <xf numFmtId="185" fontId="0" fillId="2" borderId="40" xfId="15" applyNumberFormat="1" applyFill="1" applyBorder="1" applyAlignment="1" applyProtection="1">
      <alignment horizontal="left"/>
      <protection locked="0"/>
    </xf>
    <xf numFmtId="185" fontId="0" fillId="2" borderId="41" xfId="15" applyNumberFormat="1" applyFill="1" applyBorder="1" applyAlignment="1" applyProtection="1">
      <alignment horizontal="left"/>
      <protection locked="0"/>
    </xf>
    <xf numFmtId="185" fontId="0" fillId="2" borderId="43" xfId="15" applyNumberFormat="1" applyFill="1" applyBorder="1" applyAlignment="1" applyProtection="1">
      <alignment horizontal="left"/>
      <protection locked="0"/>
    </xf>
    <xf numFmtId="0" fontId="0" fillId="4" borderId="49" xfId="0" applyFill="1" applyBorder="1" applyAlignment="1">
      <alignment/>
    </xf>
    <xf numFmtId="0" fontId="3" fillId="2" borderId="2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185" fontId="3" fillId="2" borderId="44" xfId="15" applyNumberFormat="1" applyFont="1" applyFill="1" applyBorder="1" applyAlignment="1">
      <alignment horizontal="center"/>
    </xf>
    <xf numFmtId="185" fontId="3" fillId="2" borderId="45" xfId="15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4" borderId="39" xfId="0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9" xfId="0" applyFont="1" applyFill="1" applyBorder="1" applyAlignment="1">
      <alignment/>
    </xf>
    <xf numFmtId="0" fontId="3" fillId="5" borderId="1" xfId="0" applyFont="1" applyFill="1" applyBorder="1" applyAlignment="1">
      <alignment horizontal="left" vertical="center" wrapText="1"/>
    </xf>
    <xf numFmtId="185" fontId="0" fillId="2" borderId="0" xfId="15" applyNumberFormat="1" applyFont="1" applyFill="1" applyAlignment="1">
      <alignment/>
    </xf>
    <xf numFmtId="185" fontId="1" fillId="2" borderId="0" xfId="22" applyNumberFormat="1" applyFill="1" applyAlignment="1">
      <alignment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85" fontId="3" fillId="2" borderId="1" xfId="15" applyNumberFormat="1" applyFont="1" applyFill="1" applyBorder="1" applyAlignment="1">
      <alignment horizontal="center" vertical="center" wrapText="1"/>
    </xf>
    <xf numFmtId="185" fontId="3" fillId="2" borderId="3" xfId="15" applyNumberFormat="1" applyFont="1" applyFill="1" applyBorder="1" applyAlignment="1">
      <alignment horizontal="center" vertical="center" wrapText="1"/>
    </xf>
    <xf numFmtId="185" fontId="3" fillId="2" borderId="5" xfId="1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3" fillId="2" borderId="1" xfId="15" applyNumberFormat="1" applyFont="1" applyFill="1" applyBorder="1" applyAlignment="1">
      <alignment horizontal="center" vertical="center" wrapText="1"/>
    </xf>
    <xf numFmtId="2" fontId="3" fillId="2" borderId="3" xfId="15" applyNumberFormat="1" applyFont="1" applyFill="1" applyBorder="1" applyAlignment="1">
      <alignment horizontal="center" vertical="center" wrapText="1"/>
    </xf>
    <xf numFmtId="2" fontId="3" fillId="2" borderId="5" xfId="15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0" xfId="22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icial@cjasmh.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icial@cjasmh.ro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icial@cjasmh.ro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L192"/>
  <sheetViews>
    <sheetView workbookViewId="0" topLeftCell="A1">
      <pane xSplit="3" ySplit="10" topLeftCell="H17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69" sqref="G169"/>
    </sheetView>
  </sheetViews>
  <sheetFormatPr defaultColWidth="9.140625" defaultRowHeight="12.75"/>
  <cols>
    <col min="1" max="1" width="3.7109375" style="5" customWidth="1"/>
    <col min="2" max="2" width="32.28125" style="5" customWidth="1"/>
    <col min="3" max="3" width="40.421875" style="5" customWidth="1"/>
    <col min="4" max="4" width="14.421875" style="6" customWidth="1"/>
    <col min="5" max="5" width="18.421875" style="6" customWidth="1"/>
    <col min="6" max="6" width="17.421875" style="6" customWidth="1"/>
    <col min="7" max="7" width="13.7109375" style="6" customWidth="1"/>
    <col min="8" max="8" width="16.28125" style="6" customWidth="1"/>
    <col min="9" max="9" width="16.7109375" style="0" customWidth="1"/>
  </cols>
  <sheetData>
    <row r="1" ht="18.75" customHeight="1">
      <c r="I1" s="89" t="s">
        <v>67</v>
      </c>
    </row>
    <row r="2" spans="1:8" ht="18.75" customHeight="1">
      <c r="A2" s="2" t="s">
        <v>175</v>
      </c>
      <c r="H2" s="5"/>
    </row>
    <row r="3" spans="1:8" s="1" customFormat="1" ht="14.25">
      <c r="A3" s="5"/>
      <c r="B3" s="5"/>
      <c r="C3" s="5"/>
      <c r="D3" s="6"/>
      <c r="E3" s="6"/>
      <c r="F3" s="6"/>
      <c r="G3" s="6"/>
      <c r="H3" s="5"/>
    </row>
    <row r="4" spans="2:8" ht="15" customHeight="1">
      <c r="B4" s="2"/>
      <c r="C4" s="3"/>
      <c r="D4" s="3"/>
      <c r="E4" s="3"/>
      <c r="F4" s="3"/>
      <c r="G4" s="4"/>
      <c r="H4" s="5"/>
    </row>
    <row r="5" spans="1:8" ht="15" customHeight="1" thickBot="1">
      <c r="A5" s="7" t="s">
        <v>237</v>
      </c>
      <c r="B5" s="8"/>
      <c r="C5" s="69"/>
      <c r="D5" s="9"/>
      <c r="E5" s="9"/>
      <c r="F5" s="9"/>
      <c r="G5" s="9"/>
      <c r="H5" s="10"/>
    </row>
    <row r="6" spans="1:9" ht="21" customHeight="1">
      <c r="A6" s="11"/>
      <c r="B6" s="11"/>
      <c r="C6" s="12"/>
      <c r="D6" s="252" t="s">
        <v>238</v>
      </c>
      <c r="E6" s="261" t="s">
        <v>239</v>
      </c>
      <c r="F6" s="261" t="s">
        <v>240</v>
      </c>
      <c r="G6" s="252" t="s">
        <v>241</v>
      </c>
      <c r="H6" s="252" t="s">
        <v>242</v>
      </c>
      <c r="I6" s="252" t="s">
        <v>243</v>
      </c>
    </row>
    <row r="7" spans="1:9" ht="28.5" customHeight="1">
      <c r="A7" s="13" t="s">
        <v>0</v>
      </c>
      <c r="B7" s="14" t="s">
        <v>1</v>
      </c>
      <c r="C7" s="15" t="s">
        <v>2</v>
      </c>
      <c r="D7" s="250"/>
      <c r="E7" s="262"/>
      <c r="F7" s="262"/>
      <c r="G7" s="253"/>
      <c r="H7" s="250"/>
      <c r="I7" s="250"/>
    </row>
    <row r="8" spans="1:9" ht="12.75" customHeight="1">
      <c r="A8" s="13" t="s">
        <v>3</v>
      </c>
      <c r="B8" s="14" t="s">
        <v>4</v>
      </c>
      <c r="C8" s="16"/>
      <c r="D8" s="250"/>
      <c r="E8" s="262"/>
      <c r="F8" s="262"/>
      <c r="G8" s="253"/>
      <c r="H8" s="250"/>
      <c r="I8" s="250"/>
    </row>
    <row r="9" spans="1:12" ht="32.25" customHeight="1" thickBot="1">
      <c r="A9" s="17"/>
      <c r="B9" s="17"/>
      <c r="C9" s="18"/>
      <c r="D9" s="251"/>
      <c r="E9" s="263"/>
      <c r="F9" s="263"/>
      <c r="G9" s="254"/>
      <c r="H9" s="251"/>
      <c r="I9" s="251"/>
      <c r="K9" s="91"/>
      <c r="L9" s="91"/>
    </row>
    <row r="10" spans="1:12" ht="13.5" thickBot="1">
      <c r="A10" s="19" t="s">
        <v>5</v>
      </c>
      <c r="B10" s="20" t="s">
        <v>6</v>
      </c>
      <c r="C10" s="21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92" t="s">
        <v>68</v>
      </c>
      <c r="I10" s="92" t="s">
        <v>100</v>
      </c>
      <c r="K10" s="91"/>
      <c r="L10" s="91"/>
    </row>
    <row r="11" spans="1:12" ht="30.75" customHeight="1" thickBot="1">
      <c r="A11" s="181">
        <v>1</v>
      </c>
      <c r="B11" s="184" t="s">
        <v>174</v>
      </c>
      <c r="C11" s="159"/>
      <c r="D11" s="24">
        <v>45</v>
      </c>
      <c r="E11" s="74">
        <v>45</v>
      </c>
      <c r="F11" s="24">
        <v>175</v>
      </c>
      <c r="G11" s="23">
        <v>167.9</v>
      </c>
      <c r="H11" s="23">
        <v>33</v>
      </c>
      <c r="I11" s="23">
        <v>33</v>
      </c>
      <c r="K11" s="91"/>
      <c r="L11" s="91"/>
    </row>
    <row r="12" spans="1:12" ht="13.5" thickBot="1">
      <c r="A12" s="185"/>
      <c r="B12" s="186"/>
      <c r="C12" s="53" t="s">
        <v>50</v>
      </c>
      <c r="D12" s="51">
        <f aca="true" t="shared" si="0" ref="D12:I12">SUM(D11)</f>
        <v>45</v>
      </c>
      <c r="E12" s="51">
        <f t="shared" si="0"/>
        <v>45</v>
      </c>
      <c r="F12" s="51">
        <f t="shared" si="0"/>
        <v>175</v>
      </c>
      <c r="G12" s="51">
        <f t="shared" si="0"/>
        <v>167.9</v>
      </c>
      <c r="H12" s="51">
        <f t="shared" si="0"/>
        <v>33</v>
      </c>
      <c r="I12" s="51">
        <f t="shared" si="0"/>
        <v>33</v>
      </c>
      <c r="K12" s="91"/>
      <c r="L12" s="91"/>
    </row>
    <row r="13" spans="1:12" ht="12.75">
      <c r="A13" s="181">
        <v>2</v>
      </c>
      <c r="B13" s="184" t="s">
        <v>176</v>
      </c>
      <c r="C13" s="166" t="s">
        <v>183</v>
      </c>
      <c r="D13" s="26">
        <v>1</v>
      </c>
      <c r="E13" s="27">
        <v>1</v>
      </c>
      <c r="F13" s="26">
        <v>1</v>
      </c>
      <c r="G13" s="26">
        <v>1.26</v>
      </c>
      <c r="H13" s="26"/>
      <c r="I13" s="26"/>
      <c r="K13" s="91"/>
      <c r="L13" s="91"/>
    </row>
    <row r="14" spans="1:12" ht="13.5" thickBot="1">
      <c r="A14" s="187"/>
      <c r="B14" s="188"/>
      <c r="C14" s="167" t="s">
        <v>185</v>
      </c>
      <c r="D14" s="33"/>
      <c r="E14" s="34"/>
      <c r="F14" s="33"/>
      <c r="G14" s="33"/>
      <c r="H14" s="33"/>
      <c r="I14" s="33"/>
      <c r="K14" s="91"/>
      <c r="L14" s="91"/>
    </row>
    <row r="15" spans="1:12" ht="12.75">
      <c r="A15" s="182">
        <v>3</v>
      </c>
      <c r="B15" s="189" t="s">
        <v>177</v>
      </c>
      <c r="C15" s="168" t="s">
        <v>184</v>
      </c>
      <c r="D15" s="46">
        <v>1</v>
      </c>
      <c r="E15" s="47">
        <v>1</v>
      </c>
      <c r="F15" s="46">
        <v>16</v>
      </c>
      <c r="G15" s="46">
        <v>6.79</v>
      </c>
      <c r="H15" s="46"/>
      <c r="I15" s="46"/>
      <c r="K15" s="91"/>
      <c r="L15" s="91"/>
    </row>
    <row r="16" spans="1:12" ht="13.5" thickBot="1">
      <c r="A16" s="190"/>
      <c r="B16" s="191"/>
      <c r="C16" s="169" t="s">
        <v>186</v>
      </c>
      <c r="D16" s="93"/>
      <c r="E16" s="94"/>
      <c r="F16" s="93"/>
      <c r="G16" s="93"/>
      <c r="H16" s="93"/>
      <c r="I16" s="93"/>
      <c r="K16" s="91"/>
      <c r="L16" s="91"/>
    </row>
    <row r="17" spans="1:12" ht="13.5" thickBot="1">
      <c r="A17" s="185"/>
      <c r="B17" s="186"/>
      <c r="C17" s="170" t="s">
        <v>50</v>
      </c>
      <c r="D17" s="118">
        <f aca="true" t="shared" si="1" ref="D17:I17">SUM(D13:D16)</f>
        <v>2</v>
      </c>
      <c r="E17" s="118">
        <f t="shared" si="1"/>
        <v>2</v>
      </c>
      <c r="F17" s="118">
        <f t="shared" si="1"/>
        <v>17</v>
      </c>
      <c r="G17" s="118">
        <f t="shared" si="1"/>
        <v>8.05</v>
      </c>
      <c r="H17" s="118">
        <f t="shared" si="1"/>
        <v>0</v>
      </c>
      <c r="I17" s="118">
        <f t="shared" si="1"/>
        <v>0</v>
      </c>
      <c r="K17" s="91"/>
      <c r="L17" s="91"/>
    </row>
    <row r="18" spans="1:12" ht="25.5" customHeight="1">
      <c r="A18" s="181">
        <v>4</v>
      </c>
      <c r="B18" s="192" t="s">
        <v>74</v>
      </c>
      <c r="C18" s="171" t="s">
        <v>187</v>
      </c>
      <c r="D18" s="26">
        <v>151</v>
      </c>
      <c r="E18" s="27">
        <v>151</v>
      </c>
      <c r="F18" s="26">
        <v>496</v>
      </c>
      <c r="G18" s="26">
        <v>129.28</v>
      </c>
      <c r="H18" s="26"/>
      <c r="I18" s="26"/>
      <c r="K18" s="91"/>
      <c r="L18" s="91"/>
    </row>
    <row r="19" spans="1:12" ht="13.5" thickBot="1">
      <c r="A19" s="187"/>
      <c r="B19" s="193"/>
      <c r="C19" s="172" t="s">
        <v>188</v>
      </c>
      <c r="D19" s="40">
        <v>5</v>
      </c>
      <c r="E19" s="41">
        <v>5</v>
      </c>
      <c r="F19" s="40">
        <v>17</v>
      </c>
      <c r="G19" s="40">
        <v>3.07</v>
      </c>
      <c r="H19" s="40"/>
      <c r="I19" s="40"/>
      <c r="K19" s="91"/>
      <c r="L19" s="91"/>
    </row>
    <row r="20" spans="1:12" ht="22.5" customHeight="1">
      <c r="A20" s="181">
        <v>5</v>
      </c>
      <c r="B20" s="194" t="s">
        <v>75</v>
      </c>
      <c r="C20" s="173" t="s">
        <v>101</v>
      </c>
      <c r="D20" s="48">
        <v>17</v>
      </c>
      <c r="E20" s="49">
        <v>17</v>
      </c>
      <c r="F20" s="48"/>
      <c r="G20" s="48"/>
      <c r="H20" s="48"/>
      <c r="I20" s="48"/>
      <c r="K20" s="91"/>
      <c r="L20" s="91"/>
    </row>
    <row r="21" spans="1:12" ht="13.5" thickBot="1">
      <c r="A21" s="182"/>
      <c r="B21" s="189" t="s">
        <v>69</v>
      </c>
      <c r="C21" s="174" t="s">
        <v>12</v>
      </c>
      <c r="D21" s="73"/>
      <c r="E21" s="95"/>
      <c r="F21" s="73">
        <v>58</v>
      </c>
      <c r="G21" s="73">
        <v>17.17</v>
      </c>
      <c r="H21" s="73"/>
      <c r="I21" s="73"/>
      <c r="K21" s="91"/>
      <c r="L21" s="91"/>
    </row>
    <row r="22" spans="1:12" ht="13.5" thickBot="1">
      <c r="A22" s="185"/>
      <c r="B22" s="186"/>
      <c r="C22" s="170" t="s">
        <v>50</v>
      </c>
      <c r="D22" s="51">
        <f aca="true" t="shared" si="2" ref="D22:I22">SUM(D18:D21)</f>
        <v>173</v>
      </c>
      <c r="E22" s="51">
        <f t="shared" si="2"/>
        <v>173</v>
      </c>
      <c r="F22" s="51">
        <f t="shared" si="2"/>
        <v>571</v>
      </c>
      <c r="G22" s="51">
        <f t="shared" si="2"/>
        <v>149.51999999999998</v>
      </c>
      <c r="H22" s="51">
        <f t="shared" si="2"/>
        <v>0</v>
      </c>
      <c r="I22" s="51">
        <f t="shared" si="2"/>
        <v>0</v>
      </c>
      <c r="K22" s="91"/>
      <c r="L22" s="91"/>
    </row>
    <row r="23" spans="1:12" ht="12.75">
      <c r="A23" s="181">
        <v>6</v>
      </c>
      <c r="B23" s="194" t="s">
        <v>102</v>
      </c>
      <c r="C23" s="175" t="s">
        <v>70</v>
      </c>
      <c r="D23" s="48">
        <v>34</v>
      </c>
      <c r="E23" s="49">
        <v>34</v>
      </c>
      <c r="F23" s="26">
        <v>72</v>
      </c>
      <c r="G23" s="56"/>
      <c r="H23" s="48"/>
      <c r="I23" s="48"/>
      <c r="K23" s="91"/>
      <c r="L23" s="91"/>
    </row>
    <row r="24" spans="1:12" ht="12.75">
      <c r="A24" s="190"/>
      <c r="B24" s="189" t="s">
        <v>104</v>
      </c>
      <c r="C24" s="176" t="s">
        <v>189</v>
      </c>
      <c r="D24" s="38">
        <v>132</v>
      </c>
      <c r="E24" s="39">
        <v>132</v>
      </c>
      <c r="F24" s="38">
        <v>313</v>
      </c>
      <c r="G24" s="57">
        <v>5.3</v>
      </c>
      <c r="H24" s="38"/>
      <c r="I24" s="38"/>
      <c r="K24" s="91"/>
      <c r="L24" s="91"/>
    </row>
    <row r="25" spans="1:12" ht="18.75" customHeight="1">
      <c r="A25" s="190"/>
      <c r="B25" s="189"/>
      <c r="C25" s="177" t="s">
        <v>71</v>
      </c>
      <c r="D25" s="38">
        <v>2</v>
      </c>
      <c r="E25" s="39">
        <v>2</v>
      </c>
      <c r="F25" s="38">
        <v>4</v>
      </c>
      <c r="G25" s="57">
        <v>0.08</v>
      </c>
      <c r="H25" s="38"/>
      <c r="I25" s="38"/>
      <c r="K25" s="91"/>
      <c r="L25" s="91"/>
    </row>
    <row r="26" spans="1:12" ht="24" customHeight="1">
      <c r="A26" s="190"/>
      <c r="B26" s="189"/>
      <c r="C26" s="178" t="s">
        <v>190</v>
      </c>
      <c r="D26" s="33">
        <v>116</v>
      </c>
      <c r="E26" s="34">
        <v>116</v>
      </c>
      <c r="F26" s="33">
        <v>268</v>
      </c>
      <c r="G26" s="70">
        <v>282.12</v>
      </c>
      <c r="H26" s="33"/>
      <c r="I26" s="33"/>
      <c r="K26" s="91"/>
      <c r="L26" s="91"/>
    </row>
    <row r="27" spans="1:12" ht="31.5" customHeight="1" thickBot="1">
      <c r="A27" s="187"/>
      <c r="B27" s="195"/>
      <c r="C27" s="179" t="s">
        <v>197</v>
      </c>
      <c r="D27" s="96">
        <v>7</v>
      </c>
      <c r="E27" s="97">
        <v>7</v>
      </c>
      <c r="F27" s="96">
        <v>12</v>
      </c>
      <c r="G27" s="98">
        <v>17.59</v>
      </c>
      <c r="H27" s="98">
        <v>1</v>
      </c>
      <c r="I27" s="98">
        <v>1</v>
      </c>
      <c r="K27" s="91"/>
      <c r="L27" s="91"/>
    </row>
    <row r="28" spans="1:12" ht="13.5" thickBot="1">
      <c r="A28" s="185"/>
      <c r="B28" s="186"/>
      <c r="C28" s="53" t="s">
        <v>50</v>
      </c>
      <c r="D28" s="51">
        <f aca="true" t="shared" si="3" ref="D28:I28">SUM(D23:D27)</f>
        <v>291</v>
      </c>
      <c r="E28" s="51">
        <f t="shared" si="3"/>
        <v>291</v>
      </c>
      <c r="F28" s="51">
        <f t="shared" si="3"/>
        <v>669</v>
      </c>
      <c r="G28" s="51">
        <f t="shared" si="3"/>
        <v>305.09</v>
      </c>
      <c r="H28" s="51">
        <f t="shared" si="3"/>
        <v>1</v>
      </c>
      <c r="I28" s="51">
        <f t="shared" si="3"/>
        <v>1</v>
      </c>
      <c r="K28" s="91"/>
      <c r="L28" s="91"/>
    </row>
    <row r="29" spans="1:12" ht="12.75">
      <c r="A29" s="181">
        <v>7</v>
      </c>
      <c r="B29" s="194" t="s">
        <v>103</v>
      </c>
      <c r="C29" s="42" t="s">
        <v>13</v>
      </c>
      <c r="D29" s="48"/>
      <c r="E29" s="49"/>
      <c r="F29" s="26"/>
      <c r="G29" s="48"/>
      <c r="H29" s="48"/>
      <c r="I29" s="48"/>
      <c r="K29" s="91"/>
      <c r="L29" s="91"/>
    </row>
    <row r="30" spans="1:12" ht="12.75">
      <c r="A30" s="182"/>
      <c r="B30" s="189"/>
      <c r="C30" s="5" t="s">
        <v>14</v>
      </c>
      <c r="D30" s="44"/>
      <c r="E30" s="45"/>
      <c r="F30" s="44"/>
      <c r="G30" s="44"/>
      <c r="H30" s="44"/>
      <c r="I30" s="44"/>
      <c r="K30" s="91"/>
      <c r="L30" s="91"/>
    </row>
    <row r="31" spans="1:12" ht="13.5" thickBot="1">
      <c r="A31" s="190"/>
      <c r="B31" s="189"/>
      <c r="C31" s="99" t="s">
        <v>15</v>
      </c>
      <c r="D31" s="44"/>
      <c r="E31" s="45"/>
      <c r="F31" s="44"/>
      <c r="G31" s="44"/>
      <c r="H31" s="44"/>
      <c r="I31" s="44"/>
      <c r="K31" s="91"/>
      <c r="L31" s="91"/>
    </row>
    <row r="32" spans="1:12" ht="13.5" thickBot="1">
      <c r="A32" s="181">
        <v>8</v>
      </c>
      <c r="B32" s="192" t="s">
        <v>106</v>
      </c>
      <c r="C32" s="53" t="s">
        <v>16</v>
      </c>
      <c r="D32" s="51"/>
      <c r="E32" s="52"/>
      <c r="F32" s="51"/>
      <c r="G32" s="51"/>
      <c r="H32" s="51"/>
      <c r="I32" s="51"/>
      <c r="K32" s="91"/>
      <c r="L32" s="91"/>
    </row>
    <row r="33" spans="1:12" ht="12.75">
      <c r="A33" s="181">
        <v>9</v>
      </c>
      <c r="B33" s="196" t="s">
        <v>105</v>
      </c>
      <c r="C33" s="42" t="s">
        <v>203</v>
      </c>
      <c r="D33" s="48">
        <v>2</v>
      </c>
      <c r="E33" s="49">
        <v>2</v>
      </c>
      <c r="F33" s="48"/>
      <c r="G33" s="48"/>
      <c r="H33" s="48"/>
      <c r="I33" s="48"/>
      <c r="K33" s="91"/>
      <c r="L33" s="91"/>
    </row>
    <row r="34" spans="1:12" ht="12.75">
      <c r="A34" s="182"/>
      <c r="B34" s="197"/>
      <c r="C34" s="16" t="s">
        <v>17</v>
      </c>
      <c r="D34" s="44"/>
      <c r="E34" s="45"/>
      <c r="F34" s="44"/>
      <c r="G34" s="44"/>
      <c r="H34" s="44">
        <v>1</v>
      </c>
      <c r="I34" s="44">
        <v>1</v>
      </c>
      <c r="K34" s="91"/>
      <c r="L34" s="91"/>
    </row>
    <row r="35" spans="1:12" ht="13.5" thickBot="1">
      <c r="A35" s="187"/>
      <c r="B35" s="198"/>
      <c r="C35" s="61" t="s">
        <v>112</v>
      </c>
      <c r="D35" s="29">
        <v>3</v>
      </c>
      <c r="E35" s="30">
        <v>3</v>
      </c>
      <c r="F35" s="29">
        <v>5</v>
      </c>
      <c r="G35" s="29">
        <v>10.45</v>
      </c>
      <c r="H35" s="29">
        <v>3</v>
      </c>
      <c r="I35" s="29">
        <v>3</v>
      </c>
      <c r="K35" s="91"/>
      <c r="L35" s="91"/>
    </row>
    <row r="36" spans="1:12" ht="13.5" thickBot="1">
      <c r="A36" s="182">
        <v>10</v>
      </c>
      <c r="B36" s="192" t="s">
        <v>53</v>
      </c>
      <c r="C36" s="12" t="s">
        <v>112</v>
      </c>
      <c r="D36" s="46"/>
      <c r="E36" s="47"/>
      <c r="F36" s="229"/>
      <c r="G36" s="229"/>
      <c r="H36" s="229"/>
      <c r="I36" s="229"/>
      <c r="K36" s="91"/>
      <c r="L36" s="91"/>
    </row>
    <row r="37" spans="1:12" ht="12.75">
      <c r="A37" s="267">
        <v>11</v>
      </c>
      <c r="B37" s="270" t="s">
        <v>107</v>
      </c>
      <c r="C37" s="219" t="s">
        <v>110</v>
      </c>
      <c r="D37" s="220"/>
      <c r="E37" s="220"/>
      <c r="F37" s="231"/>
      <c r="G37" s="231"/>
      <c r="H37" s="231"/>
      <c r="I37" s="232"/>
      <c r="K37" s="91"/>
      <c r="L37" s="91"/>
    </row>
    <row r="38" spans="1:12" ht="12.75">
      <c r="A38" s="268"/>
      <c r="B38" s="271"/>
      <c r="C38" s="222" t="s">
        <v>18</v>
      </c>
      <c r="D38" s="218"/>
      <c r="E38" s="218"/>
      <c r="F38" s="230"/>
      <c r="G38" s="230"/>
      <c r="H38" s="230"/>
      <c r="I38" s="233"/>
      <c r="K38" s="91"/>
      <c r="L38" s="91"/>
    </row>
    <row r="39" spans="1:12" ht="12.75">
      <c r="A39" s="268"/>
      <c r="B39" s="271"/>
      <c r="C39" s="222" t="s">
        <v>19</v>
      </c>
      <c r="D39" s="218"/>
      <c r="E39" s="218"/>
      <c r="F39" s="230"/>
      <c r="G39" s="230"/>
      <c r="H39" s="230"/>
      <c r="I39" s="233"/>
      <c r="K39" s="91"/>
      <c r="L39" s="91"/>
    </row>
    <row r="40" spans="1:12" ht="12.75">
      <c r="A40" s="268"/>
      <c r="B40" s="271"/>
      <c r="C40" s="222" t="s">
        <v>111</v>
      </c>
      <c r="D40" s="218"/>
      <c r="E40" s="218"/>
      <c r="F40" s="230">
        <v>1</v>
      </c>
      <c r="G40" s="230">
        <v>3.06</v>
      </c>
      <c r="H40" s="230"/>
      <c r="I40" s="233"/>
      <c r="K40" s="91"/>
      <c r="L40" s="91"/>
    </row>
    <row r="41" spans="1:12" ht="12.75">
      <c r="A41" s="268"/>
      <c r="B41" s="271"/>
      <c r="C41" s="222" t="s">
        <v>112</v>
      </c>
      <c r="D41" s="218">
        <v>1</v>
      </c>
      <c r="E41" s="218">
        <v>1</v>
      </c>
      <c r="F41" s="230">
        <v>13</v>
      </c>
      <c r="G41" s="230">
        <v>58.84</v>
      </c>
      <c r="H41" s="230">
        <v>3</v>
      </c>
      <c r="I41" s="233">
        <v>3</v>
      </c>
      <c r="K41" s="91"/>
      <c r="L41" s="91"/>
    </row>
    <row r="42" spans="1:12" ht="12.75">
      <c r="A42" s="268"/>
      <c r="B42" s="271"/>
      <c r="C42" s="222" t="s">
        <v>113</v>
      </c>
      <c r="D42" s="218"/>
      <c r="E42" s="218"/>
      <c r="F42" s="230">
        <v>1</v>
      </c>
      <c r="G42" s="230">
        <v>4.66</v>
      </c>
      <c r="H42" s="230"/>
      <c r="I42" s="233"/>
      <c r="K42" s="91"/>
      <c r="L42" s="91"/>
    </row>
    <row r="43" spans="1:12" ht="13.5" thickBot="1">
      <c r="A43" s="269"/>
      <c r="B43" s="272"/>
      <c r="C43" s="234" t="s">
        <v>204</v>
      </c>
      <c r="D43" s="224"/>
      <c r="E43" s="224"/>
      <c r="F43" s="224"/>
      <c r="G43" s="224"/>
      <c r="H43" s="224"/>
      <c r="I43" s="225"/>
      <c r="K43" s="91"/>
      <c r="L43" s="91"/>
    </row>
    <row r="44" spans="1:12" ht="12.75">
      <c r="A44" s="181">
        <v>12</v>
      </c>
      <c r="B44" s="192" t="s">
        <v>108</v>
      </c>
      <c r="C44" s="16" t="s">
        <v>114</v>
      </c>
      <c r="D44" s="33"/>
      <c r="E44" s="34"/>
      <c r="F44" s="33"/>
      <c r="G44" s="33"/>
      <c r="H44" s="33"/>
      <c r="I44" s="33"/>
      <c r="K44" s="91"/>
      <c r="L44" s="91"/>
    </row>
    <row r="45" spans="1:12" ht="13.5" thickBot="1">
      <c r="A45" s="182"/>
      <c r="B45" s="199"/>
      <c r="C45" s="61" t="s">
        <v>112</v>
      </c>
      <c r="D45" s="29"/>
      <c r="E45" s="30"/>
      <c r="F45" s="29"/>
      <c r="G45" s="29"/>
      <c r="H45" s="29"/>
      <c r="I45" s="29"/>
      <c r="K45" s="91"/>
      <c r="L45" s="91"/>
    </row>
    <row r="46" spans="1:12" ht="12.75">
      <c r="A46" s="181">
        <v>13</v>
      </c>
      <c r="B46" s="192" t="s">
        <v>109</v>
      </c>
      <c r="C46" s="16" t="s">
        <v>114</v>
      </c>
      <c r="D46" s="33"/>
      <c r="E46" s="34"/>
      <c r="F46" s="33"/>
      <c r="G46" s="33"/>
      <c r="H46" s="33"/>
      <c r="I46" s="33"/>
      <c r="K46" s="91"/>
      <c r="L46" s="91"/>
    </row>
    <row r="47" spans="1:12" ht="13.5" thickBot="1">
      <c r="A47" s="183"/>
      <c r="B47" s="193" t="s">
        <v>54</v>
      </c>
      <c r="C47" s="61" t="s">
        <v>112</v>
      </c>
      <c r="D47" s="93"/>
      <c r="E47" s="100"/>
      <c r="F47" s="93"/>
      <c r="G47" s="93"/>
      <c r="H47" s="93"/>
      <c r="I47" s="93"/>
      <c r="K47" s="91"/>
      <c r="L47" s="91"/>
    </row>
    <row r="48" spans="1:12" ht="13.5" thickBot="1">
      <c r="A48" s="185"/>
      <c r="B48" s="186"/>
      <c r="C48" s="53" t="s">
        <v>50</v>
      </c>
      <c r="D48" s="51">
        <f aca="true" t="shared" si="4" ref="D48:I48">SUM(D29:D47)</f>
        <v>6</v>
      </c>
      <c r="E48" s="51">
        <f t="shared" si="4"/>
        <v>6</v>
      </c>
      <c r="F48" s="51">
        <f t="shared" si="4"/>
        <v>20</v>
      </c>
      <c r="G48" s="51">
        <f t="shared" si="4"/>
        <v>77.01</v>
      </c>
      <c r="H48" s="51">
        <f t="shared" si="4"/>
        <v>7</v>
      </c>
      <c r="I48" s="51">
        <f t="shared" si="4"/>
        <v>7</v>
      </c>
      <c r="K48" s="91"/>
      <c r="L48" s="91"/>
    </row>
    <row r="49" spans="1:12" ht="12.75">
      <c r="A49" s="182">
        <v>14</v>
      </c>
      <c r="B49" s="192" t="s">
        <v>121</v>
      </c>
      <c r="C49" s="25" t="s">
        <v>115</v>
      </c>
      <c r="D49" s="26"/>
      <c r="E49" s="27"/>
      <c r="F49" s="26"/>
      <c r="G49" s="26"/>
      <c r="H49" s="26"/>
      <c r="I49" s="26"/>
      <c r="K49" s="91"/>
      <c r="L49" s="91"/>
    </row>
    <row r="50" spans="1:12" ht="13.5" thickBot="1">
      <c r="A50" s="187"/>
      <c r="B50" s="195"/>
      <c r="C50" s="18" t="s">
        <v>116</v>
      </c>
      <c r="D50" s="40"/>
      <c r="E50" s="41"/>
      <c r="F50" s="40"/>
      <c r="G50" s="40"/>
      <c r="H50" s="40"/>
      <c r="I50" s="40"/>
      <c r="K50" s="91"/>
      <c r="L50" s="91"/>
    </row>
    <row r="51" spans="1:12" ht="12.75">
      <c r="A51" s="181">
        <v>15</v>
      </c>
      <c r="B51" s="194" t="s">
        <v>122</v>
      </c>
      <c r="C51" s="54" t="s">
        <v>115</v>
      </c>
      <c r="D51" s="48"/>
      <c r="E51" s="49"/>
      <c r="F51" s="48">
        <v>1</v>
      </c>
      <c r="G51" s="48">
        <v>2.66</v>
      </c>
      <c r="H51" s="48"/>
      <c r="I51" s="48"/>
      <c r="K51" s="91"/>
      <c r="L51" s="91"/>
    </row>
    <row r="52" spans="1:12" ht="12.75">
      <c r="A52" s="182"/>
      <c r="B52" s="189" t="s">
        <v>123</v>
      </c>
      <c r="C52" s="55" t="s">
        <v>162</v>
      </c>
      <c r="D52" s="38"/>
      <c r="E52" s="39"/>
      <c r="F52" s="38"/>
      <c r="G52" s="38"/>
      <c r="H52" s="38"/>
      <c r="I52" s="38"/>
      <c r="K52" s="91"/>
      <c r="L52" s="91"/>
    </row>
    <row r="53" spans="1:12" ht="12.75">
      <c r="A53" s="182"/>
      <c r="B53" s="189"/>
      <c r="C53" s="31" t="s">
        <v>20</v>
      </c>
      <c r="D53" s="44"/>
      <c r="E53" s="45"/>
      <c r="F53" s="44"/>
      <c r="G53" s="44"/>
      <c r="H53" s="44"/>
      <c r="I53" s="44"/>
      <c r="K53" s="91"/>
      <c r="L53" s="91"/>
    </row>
    <row r="54" spans="1:12" ht="13.5" thickBot="1">
      <c r="A54" s="190"/>
      <c r="B54" s="189"/>
      <c r="C54" s="61" t="s">
        <v>119</v>
      </c>
      <c r="D54" s="29"/>
      <c r="E54" s="30"/>
      <c r="F54" s="29"/>
      <c r="G54" s="29"/>
      <c r="H54" s="29"/>
      <c r="I54" s="29"/>
      <c r="K54" s="91"/>
      <c r="L54" s="91"/>
    </row>
    <row r="55" spans="1:12" ht="12.75">
      <c r="A55" s="181">
        <v>16</v>
      </c>
      <c r="B55" s="194" t="s">
        <v>124</v>
      </c>
      <c r="C55" s="54" t="s">
        <v>115</v>
      </c>
      <c r="D55" s="48">
        <v>1</v>
      </c>
      <c r="E55" s="49">
        <v>1</v>
      </c>
      <c r="F55" s="48"/>
      <c r="G55" s="48"/>
      <c r="H55" s="48"/>
      <c r="I55" s="48"/>
      <c r="K55" s="91"/>
      <c r="L55" s="91"/>
    </row>
    <row r="56" spans="1:12" ht="12.75">
      <c r="A56" s="182"/>
      <c r="B56" s="189"/>
      <c r="C56" s="55" t="s">
        <v>162</v>
      </c>
      <c r="D56" s="38"/>
      <c r="E56" s="39"/>
      <c r="F56" s="38">
        <v>1</v>
      </c>
      <c r="G56" s="38">
        <v>3.07</v>
      </c>
      <c r="H56" s="38"/>
      <c r="I56" s="38"/>
      <c r="K56" s="91"/>
      <c r="L56" s="91"/>
    </row>
    <row r="57" spans="1:12" ht="12.75">
      <c r="A57" s="182"/>
      <c r="B57" s="189"/>
      <c r="C57" s="31" t="s">
        <v>20</v>
      </c>
      <c r="D57" s="44"/>
      <c r="E57" s="45"/>
      <c r="F57" s="44"/>
      <c r="G57" s="44"/>
      <c r="H57" s="44"/>
      <c r="I57" s="44"/>
      <c r="K57" s="91"/>
      <c r="L57" s="91"/>
    </row>
    <row r="58" spans="1:12" ht="12.75">
      <c r="A58" s="182"/>
      <c r="B58" s="189"/>
      <c r="C58" s="43" t="s">
        <v>180</v>
      </c>
      <c r="D58" s="44"/>
      <c r="E58" s="45"/>
      <c r="F58" s="44"/>
      <c r="G58" s="44"/>
      <c r="H58" s="44"/>
      <c r="I58" s="44"/>
      <c r="K58" s="91"/>
      <c r="L58" s="91"/>
    </row>
    <row r="59" spans="1:12" ht="13.5" thickBot="1">
      <c r="A59" s="190"/>
      <c r="B59" s="191"/>
      <c r="C59" s="18" t="s">
        <v>179</v>
      </c>
      <c r="D59" s="29"/>
      <c r="E59" s="30"/>
      <c r="F59" s="29"/>
      <c r="G59" s="29"/>
      <c r="H59" s="29"/>
      <c r="I59" s="29"/>
      <c r="K59" s="91"/>
      <c r="L59" s="91"/>
    </row>
    <row r="60" spans="1:12" ht="12.75">
      <c r="A60" s="181">
        <v>17</v>
      </c>
      <c r="B60" s="194" t="s">
        <v>55</v>
      </c>
      <c r="C60" s="54" t="s">
        <v>115</v>
      </c>
      <c r="D60" s="48"/>
      <c r="E60" s="49"/>
      <c r="F60" s="48"/>
      <c r="G60" s="48"/>
      <c r="H60" s="48"/>
      <c r="I60" s="48"/>
      <c r="K60" s="91"/>
      <c r="L60" s="91"/>
    </row>
    <row r="61" spans="1:12" ht="12.75">
      <c r="A61" s="182"/>
      <c r="B61" s="189"/>
      <c r="C61" s="55" t="s">
        <v>162</v>
      </c>
      <c r="D61" s="38"/>
      <c r="E61" s="39"/>
      <c r="F61" s="38"/>
      <c r="G61" s="38"/>
      <c r="H61" s="38"/>
      <c r="I61" s="38"/>
      <c r="K61" s="91"/>
      <c r="L61" s="91"/>
    </row>
    <row r="62" spans="1:12" ht="12.75">
      <c r="A62" s="182"/>
      <c r="B62" s="189"/>
      <c r="C62" s="16" t="s">
        <v>117</v>
      </c>
      <c r="D62" s="44"/>
      <c r="E62" s="45"/>
      <c r="F62" s="44"/>
      <c r="G62" s="44"/>
      <c r="H62" s="44"/>
      <c r="I62" s="44"/>
      <c r="K62" s="91"/>
      <c r="L62" s="91"/>
    </row>
    <row r="63" spans="1:12" ht="12.75">
      <c r="A63" s="182"/>
      <c r="B63" s="189"/>
      <c r="C63" s="101" t="s">
        <v>118</v>
      </c>
      <c r="D63" s="44"/>
      <c r="E63" s="45"/>
      <c r="F63" s="44"/>
      <c r="G63" s="44"/>
      <c r="H63" s="44"/>
      <c r="I63" s="44"/>
      <c r="K63" s="91"/>
      <c r="L63" s="91"/>
    </row>
    <row r="64" spans="1:12" ht="13.5" thickBot="1">
      <c r="A64" s="190"/>
      <c r="B64" s="189"/>
      <c r="C64" s="61" t="s">
        <v>119</v>
      </c>
      <c r="D64" s="29"/>
      <c r="E64" s="30"/>
      <c r="F64" s="29"/>
      <c r="G64" s="29"/>
      <c r="H64" s="29"/>
      <c r="I64" s="29"/>
      <c r="K64" s="91"/>
      <c r="L64" s="91"/>
    </row>
    <row r="65" spans="1:12" ht="12.75">
      <c r="A65" s="181">
        <v>18</v>
      </c>
      <c r="B65" s="194" t="s">
        <v>125</v>
      </c>
      <c r="C65" s="54" t="s">
        <v>115</v>
      </c>
      <c r="D65" s="48"/>
      <c r="E65" s="49"/>
      <c r="F65" s="48">
        <v>1</v>
      </c>
      <c r="G65" s="48">
        <v>3.93</v>
      </c>
      <c r="H65" s="48"/>
      <c r="I65" s="48"/>
      <c r="K65" s="91"/>
      <c r="L65" s="91"/>
    </row>
    <row r="66" spans="1:12" ht="12.75">
      <c r="A66" s="182"/>
      <c r="B66" s="189"/>
      <c r="C66" s="55" t="s">
        <v>162</v>
      </c>
      <c r="D66" s="38"/>
      <c r="E66" s="39"/>
      <c r="F66" s="38"/>
      <c r="G66" s="38"/>
      <c r="H66" s="38"/>
      <c r="I66" s="38"/>
      <c r="K66" s="91"/>
      <c r="L66" s="91"/>
    </row>
    <row r="67" spans="1:12" ht="12.75">
      <c r="A67" s="182"/>
      <c r="B67" s="189"/>
      <c r="C67" s="16" t="s">
        <v>20</v>
      </c>
      <c r="D67" s="44"/>
      <c r="E67" s="45"/>
      <c r="F67" s="44"/>
      <c r="G67" s="44"/>
      <c r="H67" s="44"/>
      <c r="I67" s="44"/>
      <c r="K67" s="91"/>
      <c r="L67" s="91"/>
    </row>
    <row r="68" spans="1:12" ht="12.75">
      <c r="A68" s="182"/>
      <c r="B68" s="189"/>
      <c r="C68" s="101" t="s">
        <v>118</v>
      </c>
      <c r="D68" s="44"/>
      <c r="E68" s="45"/>
      <c r="F68" s="44"/>
      <c r="G68" s="44"/>
      <c r="H68" s="44"/>
      <c r="I68" s="44"/>
      <c r="K68" s="91"/>
      <c r="L68" s="91"/>
    </row>
    <row r="69" spans="1:12" ht="13.5" thickBot="1">
      <c r="A69" s="187"/>
      <c r="B69" s="188"/>
      <c r="C69" s="61" t="s">
        <v>119</v>
      </c>
      <c r="D69" s="29"/>
      <c r="E69" s="30"/>
      <c r="F69" s="29"/>
      <c r="G69" s="29"/>
      <c r="H69" s="29"/>
      <c r="I69" s="29"/>
      <c r="K69" s="91"/>
      <c r="L69" s="91"/>
    </row>
    <row r="70" spans="1:12" ht="12.75">
      <c r="A70" s="192">
        <v>19</v>
      </c>
      <c r="B70" s="194" t="s">
        <v>56</v>
      </c>
      <c r="C70" s="54" t="s">
        <v>115</v>
      </c>
      <c r="D70" s="48"/>
      <c r="E70" s="49"/>
      <c r="F70" s="48"/>
      <c r="G70" s="48"/>
      <c r="H70" s="48"/>
      <c r="I70" s="48"/>
      <c r="K70" s="91"/>
      <c r="L70" s="91"/>
    </row>
    <row r="71" spans="1:12" ht="12.75">
      <c r="A71" s="199"/>
      <c r="B71" s="189"/>
      <c r="C71" s="55" t="s">
        <v>162</v>
      </c>
      <c r="D71" s="38"/>
      <c r="E71" s="39"/>
      <c r="F71" s="38"/>
      <c r="G71" s="38"/>
      <c r="H71" s="38"/>
      <c r="I71" s="38"/>
      <c r="K71" s="91"/>
      <c r="L71" s="91"/>
    </row>
    <row r="72" spans="1:12" ht="12.75">
      <c r="A72" s="199"/>
      <c r="B72" s="189"/>
      <c r="C72" s="16" t="s">
        <v>117</v>
      </c>
      <c r="D72" s="44"/>
      <c r="E72" s="45"/>
      <c r="F72" s="44"/>
      <c r="G72" s="44"/>
      <c r="H72" s="44"/>
      <c r="I72" s="44"/>
      <c r="K72" s="91"/>
      <c r="L72" s="91"/>
    </row>
    <row r="73" spans="1:12" ht="12.75">
      <c r="A73" s="199"/>
      <c r="B73" s="189"/>
      <c r="C73" s="101" t="s">
        <v>118</v>
      </c>
      <c r="D73" s="44"/>
      <c r="E73" s="45"/>
      <c r="F73" s="44"/>
      <c r="G73" s="44"/>
      <c r="H73" s="44"/>
      <c r="I73" s="44"/>
      <c r="K73" s="91"/>
      <c r="L73" s="91"/>
    </row>
    <row r="74" spans="1:12" ht="13.5" thickBot="1">
      <c r="A74" s="187"/>
      <c r="B74" s="193"/>
      <c r="C74" s="99" t="s">
        <v>119</v>
      </c>
      <c r="D74" s="44"/>
      <c r="E74" s="45"/>
      <c r="F74" s="44"/>
      <c r="G74" s="44"/>
      <c r="H74" s="44"/>
      <c r="I74" s="44"/>
      <c r="K74" s="91"/>
      <c r="L74" s="91"/>
    </row>
    <row r="75" spans="1:12" ht="12.75">
      <c r="A75" s="181">
        <v>20</v>
      </c>
      <c r="B75" s="200" t="s">
        <v>120</v>
      </c>
      <c r="C75" s="219" t="s">
        <v>115</v>
      </c>
      <c r="D75" s="220"/>
      <c r="E75" s="220"/>
      <c r="F75" s="220"/>
      <c r="G75" s="220"/>
      <c r="H75" s="220"/>
      <c r="I75" s="221"/>
      <c r="K75" s="91"/>
      <c r="L75" s="91"/>
    </row>
    <row r="76" spans="1:12" ht="12.75">
      <c r="A76" s="182"/>
      <c r="B76" s="200" t="s">
        <v>126</v>
      </c>
      <c r="C76" s="222" t="s">
        <v>162</v>
      </c>
      <c r="D76" s="218"/>
      <c r="E76" s="218"/>
      <c r="F76" s="218"/>
      <c r="G76" s="218"/>
      <c r="H76" s="218"/>
      <c r="I76" s="223"/>
      <c r="K76" s="91"/>
      <c r="L76" s="91"/>
    </row>
    <row r="77" spans="1:12" ht="12.75">
      <c r="A77" s="182"/>
      <c r="B77" s="200"/>
      <c r="C77" s="222" t="s">
        <v>117</v>
      </c>
      <c r="D77" s="218"/>
      <c r="E77" s="218"/>
      <c r="F77" s="218"/>
      <c r="G77" s="218"/>
      <c r="H77" s="218"/>
      <c r="I77" s="223"/>
      <c r="K77" s="91"/>
      <c r="L77" s="91"/>
    </row>
    <row r="78" spans="1:12" ht="13.5" thickBot="1">
      <c r="A78" s="182"/>
      <c r="B78" s="200"/>
      <c r="C78" s="226" t="s">
        <v>118</v>
      </c>
      <c r="D78" s="227"/>
      <c r="E78" s="227"/>
      <c r="F78" s="227"/>
      <c r="G78" s="227"/>
      <c r="H78" s="227"/>
      <c r="I78" s="228"/>
      <c r="K78" s="91"/>
      <c r="L78" s="91"/>
    </row>
    <row r="79" spans="1:12" ht="13.5" thickBot="1">
      <c r="A79" s="274" t="s">
        <v>227</v>
      </c>
      <c r="B79" s="275"/>
      <c r="C79" s="276"/>
      <c r="D79" s="51">
        <f aca="true" t="shared" si="5" ref="D79:I79">SUM(D49:D78)</f>
        <v>1</v>
      </c>
      <c r="E79" s="51">
        <f t="shared" si="5"/>
        <v>1</v>
      </c>
      <c r="F79" s="51">
        <f t="shared" si="5"/>
        <v>3</v>
      </c>
      <c r="G79" s="51">
        <f t="shared" si="5"/>
        <v>9.66</v>
      </c>
      <c r="H79" s="51">
        <f t="shared" si="5"/>
        <v>0</v>
      </c>
      <c r="I79" s="51">
        <f t="shared" si="5"/>
        <v>0</v>
      </c>
      <c r="K79" s="91"/>
      <c r="L79" s="91"/>
    </row>
    <row r="80" spans="1:12" ht="13.5" thickBot="1">
      <c r="A80" s="201">
        <v>21</v>
      </c>
      <c r="B80" s="235" t="s">
        <v>208</v>
      </c>
      <c r="C80" s="214"/>
      <c r="D80" s="51"/>
      <c r="E80" s="52"/>
      <c r="F80" s="51">
        <v>3</v>
      </c>
      <c r="G80" s="51">
        <v>0.12</v>
      </c>
      <c r="H80" s="51"/>
      <c r="I80" s="51"/>
      <c r="K80" s="91"/>
      <c r="L80" s="91"/>
    </row>
    <row r="81" spans="1:12" ht="13.5" thickBot="1">
      <c r="A81" s="201">
        <v>22</v>
      </c>
      <c r="B81" s="235" t="s">
        <v>216</v>
      </c>
      <c r="C81" s="214" t="s">
        <v>217</v>
      </c>
      <c r="D81" s="51"/>
      <c r="E81" s="52"/>
      <c r="F81" s="51"/>
      <c r="G81" s="51"/>
      <c r="H81" s="51"/>
      <c r="I81" s="51"/>
      <c r="K81" s="91"/>
      <c r="L81" s="91"/>
    </row>
    <row r="82" spans="1:12" ht="13.5" thickBot="1">
      <c r="A82" s="181">
        <v>23</v>
      </c>
      <c r="B82" s="192" t="s">
        <v>209</v>
      </c>
      <c r="C82" s="217" t="s">
        <v>210</v>
      </c>
      <c r="D82" s="33"/>
      <c r="E82" s="34"/>
      <c r="F82" s="33"/>
      <c r="G82" s="33"/>
      <c r="H82" s="33"/>
      <c r="I82" s="33"/>
      <c r="K82" s="91"/>
      <c r="L82" s="91"/>
    </row>
    <row r="83" spans="1:12" ht="13.5" thickBot="1">
      <c r="A83" s="182"/>
      <c r="B83" s="199"/>
      <c r="C83" s="214" t="s">
        <v>211</v>
      </c>
      <c r="D83" s="29"/>
      <c r="E83" s="30"/>
      <c r="F83" s="29">
        <v>9</v>
      </c>
      <c r="G83" s="29">
        <v>0.75</v>
      </c>
      <c r="H83" s="29"/>
      <c r="I83" s="29"/>
      <c r="K83" s="91"/>
      <c r="L83" s="91"/>
    </row>
    <row r="84" spans="1:12" ht="13.5" thickBot="1">
      <c r="A84" s="183"/>
      <c r="B84" s="193"/>
      <c r="C84" s="213" t="s">
        <v>212</v>
      </c>
      <c r="D84" s="48">
        <v>3</v>
      </c>
      <c r="E84" s="49">
        <v>3</v>
      </c>
      <c r="F84" s="48">
        <v>26</v>
      </c>
      <c r="G84" s="48">
        <v>1.27</v>
      </c>
      <c r="H84" s="48">
        <v>5</v>
      </c>
      <c r="I84" s="48">
        <v>5</v>
      </c>
      <c r="K84" s="91"/>
      <c r="L84" s="91"/>
    </row>
    <row r="85" spans="1:12" ht="13.5" thickBot="1">
      <c r="A85" s="201">
        <v>24</v>
      </c>
      <c r="B85" s="235" t="s">
        <v>213</v>
      </c>
      <c r="C85" s="238"/>
      <c r="D85" s="44">
        <v>5</v>
      </c>
      <c r="E85" s="45">
        <v>5</v>
      </c>
      <c r="F85" s="44">
        <v>40</v>
      </c>
      <c r="G85" s="44">
        <v>6.84</v>
      </c>
      <c r="H85" s="44">
        <v>6</v>
      </c>
      <c r="I85" s="44">
        <v>6</v>
      </c>
      <c r="K85" s="91"/>
      <c r="L85" s="91"/>
    </row>
    <row r="86" spans="1:12" ht="12.75">
      <c r="A86" s="181">
        <v>25</v>
      </c>
      <c r="B86" s="236" t="s">
        <v>214</v>
      </c>
      <c r="C86" s="243" t="s">
        <v>228</v>
      </c>
      <c r="D86" s="220"/>
      <c r="E86" s="220"/>
      <c r="F86" s="220"/>
      <c r="G86" s="220"/>
      <c r="H86" s="220"/>
      <c r="I86" s="221"/>
      <c r="K86" s="91"/>
      <c r="L86" s="91"/>
    </row>
    <row r="87" spans="1:12" ht="12.75">
      <c r="A87" s="182"/>
      <c r="B87" s="200"/>
      <c r="C87" s="244" t="s">
        <v>215</v>
      </c>
      <c r="D87" s="218">
        <v>19</v>
      </c>
      <c r="E87" s="218">
        <v>19</v>
      </c>
      <c r="F87" s="218">
        <v>95</v>
      </c>
      <c r="G87" s="218">
        <v>120.04</v>
      </c>
      <c r="H87" s="218">
        <v>17</v>
      </c>
      <c r="I87" s="223">
        <v>17</v>
      </c>
      <c r="K87" s="91"/>
      <c r="L87" s="91"/>
    </row>
    <row r="88" spans="1:12" ht="12.75">
      <c r="A88" s="182"/>
      <c r="B88" s="200"/>
      <c r="C88" s="244" t="s">
        <v>218</v>
      </c>
      <c r="D88" s="218"/>
      <c r="E88" s="218"/>
      <c r="F88" s="218">
        <v>3</v>
      </c>
      <c r="G88" s="218">
        <v>5.6</v>
      </c>
      <c r="H88" s="218"/>
      <c r="I88" s="223"/>
      <c r="K88" s="91"/>
      <c r="L88" s="91"/>
    </row>
    <row r="89" spans="1:12" ht="12.75">
      <c r="A89" s="182"/>
      <c r="B89" s="200"/>
      <c r="C89" s="245" t="s">
        <v>229</v>
      </c>
      <c r="D89" s="218"/>
      <c r="E89" s="218"/>
      <c r="F89" s="218"/>
      <c r="G89" s="218"/>
      <c r="H89" s="218"/>
      <c r="I89" s="223"/>
      <c r="K89" s="91"/>
      <c r="L89" s="91"/>
    </row>
    <row r="90" spans="1:12" ht="12.75">
      <c r="A90" s="182"/>
      <c r="B90" s="200"/>
      <c r="C90" s="244" t="s">
        <v>219</v>
      </c>
      <c r="D90" s="218"/>
      <c r="E90" s="218"/>
      <c r="F90" s="218"/>
      <c r="G90" s="218"/>
      <c r="H90" s="218"/>
      <c r="I90" s="223"/>
      <c r="K90" s="91"/>
      <c r="L90" s="91"/>
    </row>
    <row r="91" spans="1:12" ht="13.5" thickBot="1">
      <c r="A91" s="187"/>
      <c r="B91" s="237"/>
      <c r="C91" s="246" t="s">
        <v>220</v>
      </c>
      <c r="D91" s="239"/>
      <c r="E91" s="239"/>
      <c r="F91" s="239"/>
      <c r="G91" s="239"/>
      <c r="H91" s="239"/>
      <c r="I91" s="240"/>
      <c r="K91" s="91"/>
      <c r="L91" s="91"/>
    </row>
    <row r="92" spans="1:12" ht="13.5" thickBot="1">
      <c r="A92" s="185"/>
      <c r="B92" s="186"/>
      <c r="C92" s="17" t="s">
        <v>50</v>
      </c>
      <c r="D92" s="33">
        <f aca="true" t="shared" si="6" ref="D92:I92">D80+D81+D82+D83+D84+D85+D86+D87+D88+D89+D90+D91</f>
        <v>27</v>
      </c>
      <c r="E92" s="33">
        <f t="shared" si="6"/>
        <v>27</v>
      </c>
      <c r="F92" s="33">
        <f t="shared" si="6"/>
        <v>176</v>
      </c>
      <c r="G92" s="33">
        <f t="shared" si="6"/>
        <v>134.62</v>
      </c>
      <c r="H92" s="33">
        <f t="shared" si="6"/>
        <v>28</v>
      </c>
      <c r="I92" s="33">
        <f t="shared" si="6"/>
        <v>28</v>
      </c>
      <c r="K92" s="91"/>
      <c r="L92" s="91"/>
    </row>
    <row r="93" spans="1:12" ht="12.75">
      <c r="A93" s="182">
        <v>26</v>
      </c>
      <c r="B93" s="189" t="s">
        <v>21</v>
      </c>
      <c r="C93" s="25" t="s">
        <v>22</v>
      </c>
      <c r="D93" s="26"/>
      <c r="E93" s="27"/>
      <c r="F93" s="26"/>
      <c r="G93" s="26"/>
      <c r="H93" s="26"/>
      <c r="I93" s="26"/>
      <c r="K93" s="91"/>
      <c r="L93" s="91"/>
    </row>
    <row r="94" spans="1:12" ht="12.75">
      <c r="A94" s="182"/>
      <c r="B94" s="189"/>
      <c r="C94" s="16" t="s">
        <v>127</v>
      </c>
      <c r="D94" s="33">
        <v>1</v>
      </c>
      <c r="E94" s="34">
        <v>1</v>
      </c>
      <c r="F94" s="33">
        <v>1</v>
      </c>
      <c r="G94" s="33">
        <v>0.21</v>
      </c>
      <c r="H94" s="33"/>
      <c r="I94" s="33"/>
      <c r="K94" s="91"/>
      <c r="L94" s="91"/>
    </row>
    <row r="95" spans="1:12" ht="13.5" thickBot="1">
      <c r="A95" s="183"/>
      <c r="B95" s="195"/>
      <c r="C95" s="61" t="s">
        <v>23</v>
      </c>
      <c r="D95" s="29">
        <v>1</v>
      </c>
      <c r="E95" s="30">
        <v>1</v>
      </c>
      <c r="F95" s="29">
        <v>1</v>
      </c>
      <c r="G95" s="29">
        <v>0.062</v>
      </c>
      <c r="H95" s="29"/>
      <c r="I95" s="29"/>
      <c r="K95" s="91"/>
      <c r="L95" s="91"/>
    </row>
    <row r="96" spans="1:12" ht="13.5" thickBot="1">
      <c r="A96" s="201">
        <v>27</v>
      </c>
      <c r="B96" s="203" t="s">
        <v>24</v>
      </c>
      <c r="C96" s="14"/>
      <c r="D96" s="103">
        <v>2</v>
      </c>
      <c r="E96" s="104">
        <v>2</v>
      </c>
      <c r="F96" s="105"/>
      <c r="G96" s="105"/>
      <c r="H96" s="105"/>
      <c r="I96" s="105"/>
      <c r="K96" s="91"/>
      <c r="L96" s="91"/>
    </row>
    <row r="97" spans="1:12" ht="13.5" thickBot="1">
      <c r="A97" s="201">
        <v>28</v>
      </c>
      <c r="B97" s="203" t="s">
        <v>25</v>
      </c>
      <c r="C97" s="35"/>
      <c r="D97" s="106"/>
      <c r="E97" s="52"/>
      <c r="F97" s="51"/>
      <c r="G97" s="51"/>
      <c r="H97" s="51"/>
      <c r="I97" s="51"/>
      <c r="K97" s="91"/>
      <c r="L97" s="91"/>
    </row>
    <row r="98" spans="1:12" ht="12.75">
      <c r="A98" s="255">
        <v>29</v>
      </c>
      <c r="B98" s="258" t="s">
        <v>57</v>
      </c>
      <c r="C98" s="31"/>
      <c r="D98" s="56"/>
      <c r="E98" s="49"/>
      <c r="F98" s="48"/>
      <c r="G98" s="48"/>
      <c r="H98" s="48"/>
      <c r="I98" s="48"/>
      <c r="K98" s="91"/>
      <c r="L98" s="91"/>
    </row>
    <row r="99" spans="1:12" ht="12.75">
      <c r="A99" s="256"/>
      <c r="B99" s="259"/>
      <c r="C99" s="43" t="s">
        <v>26</v>
      </c>
      <c r="D99" s="57">
        <v>4</v>
      </c>
      <c r="E99" s="39">
        <v>4</v>
      </c>
      <c r="F99" s="38">
        <v>6</v>
      </c>
      <c r="G99" s="38">
        <v>6.8</v>
      </c>
      <c r="H99" s="38"/>
      <c r="I99" s="38"/>
      <c r="K99" s="91"/>
      <c r="L99" s="91"/>
    </row>
    <row r="100" spans="1:12" ht="12.75">
      <c r="A100" s="256"/>
      <c r="B100" s="259"/>
      <c r="C100" s="43" t="s">
        <v>27</v>
      </c>
      <c r="D100" s="57"/>
      <c r="E100" s="39"/>
      <c r="F100" s="38">
        <v>1</v>
      </c>
      <c r="G100" s="38">
        <v>1.15</v>
      </c>
      <c r="H100" s="38"/>
      <c r="I100" s="38"/>
      <c r="K100" s="91"/>
      <c r="L100" s="91"/>
    </row>
    <row r="101" spans="1:12" ht="12.75">
      <c r="A101" s="256"/>
      <c r="B101" s="259"/>
      <c r="C101" s="43" t="s">
        <v>28</v>
      </c>
      <c r="D101" s="58"/>
      <c r="E101" s="45"/>
      <c r="F101" s="44"/>
      <c r="G101" s="44"/>
      <c r="H101" s="44"/>
      <c r="I101" s="44"/>
      <c r="K101" s="91"/>
      <c r="L101" s="91"/>
    </row>
    <row r="102" spans="1:12" ht="12.75">
      <c r="A102" s="256"/>
      <c r="B102" s="259"/>
      <c r="C102" s="43" t="s">
        <v>29</v>
      </c>
      <c r="D102" s="58">
        <v>7</v>
      </c>
      <c r="E102" s="45">
        <v>7</v>
      </c>
      <c r="F102" s="44">
        <v>9</v>
      </c>
      <c r="G102" s="44">
        <v>2.06</v>
      </c>
      <c r="H102" s="44">
        <v>1</v>
      </c>
      <c r="I102" s="44">
        <v>1</v>
      </c>
      <c r="K102" s="91"/>
      <c r="L102" s="91"/>
    </row>
    <row r="103" spans="1:12" ht="12.75">
      <c r="A103" s="256"/>
      <c r="B103" s="259"/>
      <c r="C103" s="101" t="s">
        <v>30</v>
      </c>
      <c r="D103" s="58"/>
      <c r="E103" s="45"/>
      <c r="F103" s="44">
        <v>2</v>
      </c>
      <c r="G103" s="44">
        <v>2.29</v>
      </c>
      <c r="H103" s="44"/>
      <c r="I103" s="44"/>
      <c r="K103" s="91"/>
      <c r="L103" s="91"/>
    </row>
    <row r="104" spans="1:12" ht="12.75">
      <c r="A104" s="256"/>
      <c r="B104" s="259"/>
      <c r="C104" s="37" t="s">
        <v>158</v>
      </c>
      <c r="D104" s="38"/>
      <c r="E104" s="39"/>
      <c r="F104" s="38"/>
      <c r="G104" s="38"/>
      <c r="H104" s="38"/>
      <c r="I104" s="38"/>
      <c r="K104" s="91"/>
      <c r="L104" s="91"/>
    </row>
    <row r="105" spans="1:12" ht="13.5" thickBot="1">
      <c r="A105" s="257"/>
      <c r="B105" s="260"/>
      <c r="C105" s="18" t="s">
        <v>31</v>
      </c>
      <c r="D105" s="29"/>
      <c r="E105" s="30"/>
      <c r="F105" s="29"/>
      <c r="G105" s="29"/>
      <c r="H105" s="29"/>
      <c r="I105" s="29"/>
      <c r="K105" s="91"/>
      <c r="L105" s="91"/>
    </row>
    <row r="106" spans="1:12" ht="12.75">
      <c r="A106" s="181">
        <v>30</v>
      </c>
      <c r="B106" s="192" t="s">
        <v>32</v>
      </c>
      <c r="C106" s="62"/>
      <c r="D106" s="46"/>
      <c r="E106" s="47"/>
      <c r="F106" s="46">
        <v>2</v>
      </c>
      <c r="G106" s="46">
        <v>0.25</v>
      </c>
      <c r="H106" s="46"/>
      <c r="I106" s="46"/>
      <c r="K106" s="91"/>
      <c r="L106" s="91"/>
    </row>
    <row r="107" spans="1:12" ht="13.5" thickBot="1">
      <c r="A107" s="187"/>
      <c r="B107" s="187"/>
      <c r="C107" s="50" t="s">
        <v>33</v>
      </c>
      <c r="D107" s="29">
        <v>11</v>
      </c>
      <c r="E107" s="107">
        <v>11</v>
      </c>
      <c r="F107" s="29">
        <v>44</v>
      </c>
      <c r="G107" s="30">
        <v>5.8</v>
      </c>
      <c r="H107" s="29">
        <v>5</v>
      </c>
      <c r="I107" s="29">
        <v>5</v>
      </c>
      <c r="K107" s="91"/>
      <c r="L107" s="91"/>
    </row>
    <row r="108" spans="1:12" ht="13.5" thickBot="1">
      <c r="A108" s="201">
        <v>31</v>
      </c>
      <c r="B108" s="203" t="s">
        <v>34</v>
      </c>
      <c r="C108" s="28"/>
      <c r="D108" s="40"/>
      <c r="E108" s="72"/>
      <c r="F108" s="40"/>
      <c r="G108" s="40"/>
      <c r="H108" s="40"/>
      <c r="I108" s="40"/>
      <c r="K108" s="91"/>
      <c r="L108" s="91"/>
    </row>
    <row r="109" spans="1:12" ht="12.75">
      <c r="A109" s="266">
        <v>32</v>
      </c>
      <c r="B109" s="192" t="s">
        <v>58</v>
      </c>
      <c r="C109" s="149" t="s">
        <v>35</v>
      </c>
      <c r="D109" s="24"/>
      <c r="E109" s="85"/>
      <c r="F109" s="24"/>
      <c r="G109" s="24"/>
      <c r="H109" s="24"/>
      <c r="I109" s="24"/>
      <c r="K109" s="91"/>
      <c r="L109" s="91"/>
    </row>
    <row r="110" spans="1:12" ht="13.5" thickBot="1">
      <c r="A110" s="257"/>
      <c r="B110" s="199" t="s">
        <v>59</v>
      </c>
      <c r="C110" s="61" t="s">
        <v>63</v>
      </c>
      <c r="D110" s="29"/>
      <c r="E110" s="30"/>
      <c r="F110" s="29"/>
      <c r="G110" s="29"/>
      <c r="H110" s="29"/>
      <c r="I110" s="29"/>
      <c r="K110" s="91"/>
      <c r="L110" s="91"/>
    </row>
    <row r="111" spans="1:12" ht="13.5" thickBot="1">
      <c r="A111" s="185"/>
      <c r="B111" s="186"/>
      <c r="C111" s="35" t="s">
        <v>50</v>
      </c>
      <c r="D111" s="51">
        <f aca="true" t="shared" si="7" ref="D111:I111">SUM(D93:D110)</f>
        <v>26</v>
      </c>
      <c r="E111" s="51">
        <f t="shared" si="7"/>
        <v>26</v>
      </c>
      <c r="F111" s="51">
        <f t="shared" si="7"/>
        <v>66</v>
      </c>
      <c r="G111" s="51">
        <f t="shared" si="7"/>
        <v>18.622</v>
      </c>
      <c r="H111" s="51">
        <f t="shared" si="7"/>
        <v>6</v>
      </c>
      <c r="I111" s="51">
        <f t="shared" si="7"/>
        <v>6</v>
      </c>
      <c r="K111" s="91"/>
      <c r="L111" s="91"/>
    </row>
    <row r="112" spans="1:12" ht="13.5" thickBot="1">
      <c r="A112" s="181">
        <v>33</v>
      </c>
      <c r="B112" s="195" t="s">
        <v>36</v>
      </c>
      <c r="C112" s="17"/>
      <c r="D112" s="40"/>
      <c r="E112" s="72"/>
      <c r="F112" s="40"/>
      <c r="G112" s="40"/>
      <c r="H112" s="40"/>
      <c r="I112" s="40"/>
      <c r="K112" s="91"/>
      <c r="L112" s="91"/>
    </row>
    <row r="113" spans="1:12" ht="12.75">
      <c r="A113" s="181">
        <v>34</v>
      </c>
      <c r="B113" s="192" t="s">
        <v>133</v>
      </c>
      <c r="C113" s="54" t="s">
        <v>37</v>
      </c>
      <c r="D113" s="26"/>
      <c r="E113" s="84"/>
      <c r="F113" s="26"/>
      <c r="G113" s="49"/>
      <c r="H113" s="26"/>
      <c r="I113" s="26"/>
      <c r="K113" s="91"/>
      <c r="L113" s="91"/>
    </row>
    <row r="114" spans="1:12" ht="13.5" thickBot="1">
      <c r="A114" s="187"/>
      <c r="B114" s="193"/>
      <c r="C114" s="17" t="s">
        <v>128</v>
      </c>
      <c r="D114" s="40"/>
      <c r="E114" s="72"/>
      <c r="F114" s="40"/>
      <c r="G114" s="60"/>
      <c r="H114" s="40"/>
      <c r="I114" s="40"/>
      <c r="K114" s="91"/>
      <c r="L114" s="91"/>
    </row>
    <row r="115" spans="1:12" ht="12.75">
      <c r="A115" s="181">
        <v>35</v>
      </c>
      <c r="B115" s="192" t="s">
        <v>60</v>
      </c>
      <c r="C115" s="54" t="s">
        <v>130</v>
      </c>
      <c r="D115" s="46"/>
      <c r="E115" s="47"/>
      <c r="F115" s="46"/>
      <c r="G115" s="46"/>
      <c r="H115" s="46"/>
      <c r="I115" s="46"/>
      <c r="K115" s="91"/>
      <c r="L115" s="91"/>
    </row>
    <row r="116" spans="1:12" ht="13.5" thickBot="1">
      <c r="A116" s="187"/>
      <c r="B116" s="193"/>
      <c r="C116" s="17" t="s">
        <v>128</v>
      </c>
      <c r="D116" s="29"/>
      <c r="E116" s="30"/>
      <c r="F116" s="29"/>
      <c r="G116" s="29"/>
      <c r="H116" s="29"/>
      <c r="I116" s="29"/>
      <c r="K116" s="91"/>
      <c r="L116" s="91"/>
    </row>
    <row r="117" spans="1:12" ht="26.25" thickBot="1">
      <c r="A117" s="183">
        <v>36</v>
      </c>
      <c r="B117" s="206" t="s">
        <v>132</v>
      </c>
      <c r="C117" s="28" t="s">
        <v>131</v>
      </c>
      <c r="D117" s="51">
        <v>3</v>
      </c>
      <c r="E117" s="52">
        <v>3</v>
      </c>
      <c r="F117" s="51">
        <v>2</v>
      </c>
      <c r="G117" s="51">
        <v>0.27</v>
      </c>
      <c r="H117" s="51"/>
      <c r="I117" s="51"/>
      <c r="K117" s="91"/>
      <c r="L117" s="91"/>
    </row>
    <row r="118" spans="1:12" ht="13.5" thickBot="1">
      <c r="A118" s="183">
        <v>37</v>
      </c>
      <c r="B118" s="195" t="s">
        <v>38</v>
      </c>
      <c r="C118" s="28" t="s">
        <v>129</v>
      </c>
      <c r="D118" s="51"/>
      <c r="E118" s="52"/>
      <c r="F118" s="51"/>
      <c r="G118" s="51"/>
      <c r="H118" s="51"/>
      <c r="I118" s="51"/>
      <c r="K118" s="91"/>
      <c r="L118" s="91"/>
    </row>
    <row r="119" spans="1:12" ht="13.5" thickBot="1">
      <c r="A119" s="183">
        <v>38</v>
      </c>
      <c r="B119" s="195" t="s">
        <v>134</v>
      </c>
      <c r="C119" s="28"/>
      <c r="D119" s="51">
        <v>1</v>
      </c>
      <c r="E119" s="52">
        <v>1</v>
      </c>
      <c r="F119" s="51"/>
      <c r="G119" s="51"/>
      <c r="H119" s="51"/>
      <c r="I119" s="51"/>
      <c r="K119" s="91"/>
      <c r="L119" s="91"/>
    </row>
    <row r="120" spans="1:12" ht="13.5" thickBot="1">
      <c r="A120" s="183">
        <v>39</v>
      </c>
      <c r="B120" s="195" t="s">
        <v>135</v>
      </c>
      <c r="C120" s="35"/>
      <c r="D120" s="51"/>
      <c r="E120" s="108"/>
      <c r="F120" s="51"/>
      <c r="G120" s="51"/>
      <c r="H120" s="51"/>
      <c r="I120" s="51"/>
      <c r="K120" s="91"/>
      <c r="L120" s="91"/>
    </row>
    <row r="121" spans="1:12" ht="13.5" thickBot="1">
      <c r="A121" s="183">
        <v>40</v>
      </c>
      <c r="B121" s="195" t="s">
        <v>136</v>
      </c>
      <c r="C121" s="17"/>
      <c r="D121" s="40"/>
      <c r="E121" s="72"/>
      <c r="F121" s="40"/>
      <c r="G121" s="40"/>
      <c r="H121" s="40"/>
      <c r="I121" s="40"/>
      <c r="K121" s="91"/>
      <c r="L121" s="91"/>
    </row>
    <row r="122" spans="1:12" ht="12.75">
      <c r="A122" s="181">
        <v>41</v>
      </c>
      <c r="B122" s="192" t="s">
        <v>137</v>
      </c>
      <c r="C122" s="149" t="s">
        <v>130</v>
      </c>
      <c r="D122" s="24"/>
      <c r="E122" s="85"/>
      <c r="F122" s="24"/>
      <c r="G122" s="24"/>
      <c r="H122" s="24"/>
      <c r="I122" s="24"/>
      <c r="K122" s="91"/>
      <c r="L122" s="91"/>
    </row>
    <row r="123" spans="1:12" ht="13.5" thickBot="1">
      <c r="A123" s="187"/>
      <c r="B123" s="193" t="s">
        <v>138</v>
      </c>
      <c r="C123" s="61" t="s">
        <v>128</v>
      </c>
      <c r="D123" s="29"/>
      <c r="E123" s="30"/>
      <c r="F123" s="29"/>
      <c r="G123" s="29"/>
      <c r="H123" s="29"/>
      <c r="I123" s="29"/>
      <c r="K123" s="91"/>
      <c r="L123" s="91"/>
    </row>
    <row r="124" spans="1:12" ht="13.5" thickBot="1">
      <c r="A124" s="185"/>
      <c r="B124" s="186"/>
      <c r="C124" s="28" t="s">
        <v>50</v>
      </c>
      <c r="D124" s="51">
        <f aca="true" t="shared" si="8" ref="D124:I124">SUM(D112:D123)</f>
        <v>4</v>
      </c>
      <c r="E124" s="51">
        <f t="shared" si="8"/>
        <v>4</v>
      </c>
      <c r="F124" s="51">
        <f t="shared" si="8"/>
        <v>2</v>
      </c>
      <c r="G124" s="51">
        <f t="shared" si="8"/>
        <v>0.27</v>
      </c>
      <c r="H124" s="51">
        <f t="shared" si="8"/>
        <v>0</v>
      </c>
      <c r="I124" s="51">
        <f t="shared" si="8"/>
        <v>0</v>
      </c>
      <c r="K124" s="91"/>
      <c r="L124" s="91"/>
    </row>
    <row r="125" spans="1:12" ht="13.5" thickBot="1">
      <c r="A125" s="183">
        <v>42</v>
      </c>
      <c r="B125" s="195" t="s">
        <v>39</v>
      </c>
      <c r="C125" s="35"/>
      <c r="D125" s="106">
        <v>10</v>
      </c>
      <c r="E125" s="52">
        <v>10</v>
      </c>
      <c r="F125" s="51">
        <v>6</v>
      </c>
      <c r="G125" s="51">
        <v>1.75</v>
      </c>
      <c r="H125" s="51"/>
      <c r="I125" s="51"/>
      <c r="K125" s="91"/>
      <c r="L125" s="91"/>
    </row>
    <row r="126" spans="1:12" ht="13.5" thickBot="1">
      <c r="A126" s="183">
        <v>43</v>
      </c>
      <c r="B126" s="195" t="s">
        <v>40</v>
      </c>
      <c r="C126" s="35" t="s">
        <v>131</v>
      </c>
      <c r="D126" s="106">
        <v>4</v>
      </c>
      <c r="E126" s="131">
        <v>4</v>
      </c>
      <c r="F126" s="51">
        <v>6</v>
      </c>
      <c r="G126" s="51">
        <v>0.81</v>
      </c>
      <c r="H126" s="51">
        <v>1</v>
      </c>
      <c r="I126" s="51">
        <v>1</v>
      </c>
      <c r="K126" s="91"/>
      <c r="L126" s="91"/>
    </row>
    <row r="127" spans="1:12" ht="12.75">
      <c r="A127" s="182">
        <v>44</v>
      </c>
      <c r="B127" s="189" t="s">
        <v>41</v>
      </c>
      <c r="C127" s="31" t="s">
        <v>139</v>
      </c>
      <c r="D127" s="70"/>
      <c r="E127" s="34"/>
      <c r="F127" s="33">
        <v>1</v>
      </c>
      <c r="G127" s="33">
        <v>0.39</v>
      </c>
      <c r="H127" s="33"/>
      <c r="I127" s="33"/>
      <c r="K127" s="91"/>
      <c r="L127" s="91"/>
    </row>
    <row r="128" spans="1:12" ht="12.75">
      <c r="A128" s="190"/>
      <c r="B128" s="189"/>
      <c r="C128" s="37" t="s">
        <v>140</v>
      </c>
      <c r="D128" s="38">
        <v>4</v>
      </c>
      <c r="E128" s="39">
        <v>4</v>
      </c>
      <c r="F128" s="38">
        <v>12</v>
      </c>
      <c r="G128" s="38">
        <v>4.67</v>
      </c>
      <c r="H128" s="38">
        <v>1</v>
      </c>
      <c r="I128" s="38">
        <v>1</v>
      </c>
      <c r="K128" s="91"/>
      <c r="L128" s="91"/>
    </row>
    <row r="129" spans="1:12" ht="13.5" thickBot="1">
      <c r="A129" s="187"/>
      <c r="B129" s="188"/>
      <c r="C129" s="18" t="s">
        <v>42</v>
      </c>
      <c r="D129" s="40"/>
      <c r="E129" s="41"/>
      <c r="F129" s="40"/>
      <c r="G129" s="40"/>
      <c r="H129" s="40"/>
      <c r="I129" s="40"/>
      <c r="K129" s="91"/>
      <c r="L129" s="91"/>
    </row>
    <row r="130" spans="1:12" ht="12.75">
      <c r="A130" s="181">
        <v>45</v>
      </c>
      <c r="B130" s="192" t="s">
        <v>61</v>
      </c>
      <c r="C130" s="54"/>
      <c r="D130" s="48">
        <v>15</v>
      </c>
      <c r="E130" s="49">
        <v>15</v>
      </c>
      <c r="F130" s="48">
        <v>6</v>
      </c>
      <c r="G130" s="48">
        <v>5.24</v>
      </c>
      <c r="H130" s="48">
        <v>2</v>
      </c>
      <c r="I130" s="48">
        <v>2</v>
      </c>
      <c r="K130" s="91"/>
      <c r="L130" s="91"/>
    </row>
    <row r="131" spans="1:12" ht="13.5" thickBot="1">
      <c r="A131" s="183"/>
      <c r="B131" s="193"/>
      <c r="C131" s="31" t="s">
        <v>205</v>
      </c>
      <c r="D131" s="44"/>
      <c r="E131" s="45"/>
      <c r="F131" s="44"/>
      <c r="G131" s="44"/>
      <c r="H131" s="44"/>
      <c r="I131" s="44"/>
      <c r="K131" s="91"/>
      <c r="L131" s="91"/>
    </row>
    <row r="132" spans="1:12" ht="13.5" thickBot="1">
      <c r="A132" s="183">
        <v>46</v>
      </c>
      <c r="B132" s="195" t="s">
        <v>141</v>
      </c>
      <c r="C132" s="35"/>
      <c r="D132" s="51"/>
      <c r="E132" s="108"/>
      <c r="F132" s="51"/>
      <c r="G132" s="52"/>
      <c r="H132" s="51"/>
      <c r="I132" s="51"/>
      <c r="K132" s="91"/>
      <c r="L132" s="91"/>
    </row>
    <row r="133" spans="1:12" ht="13.5" thickBot="1">
      <c r="A133" s="201">
        <v>47</v>
      </c>
      <c r="B133" s="202" t="s">
        <v>142</v>
      </c>
      <c r="C133" s="31"/>
      <c r="D133" s="33"/>
      <c r="E133" s="71"/>
      <c r="F133" s="33"/>
      <c r="G133" s="34"/>
      <c r="H133" s="33"/>
      <c r="I133" s="33"/>
      <c r="K133" s="91"/>
      <c r="L133" s="91"/>
    </row>
    <row r="134" spans="1:12" ht="12.75">
      <c r="A134" s="181">
        <v>48</v>
      </c>
      <c r="B134" s="192" t="s">
        <v>143</v>
      </c>
      <c r="C134" s="11"/>
      <c r="D134" s="46">
        <v>1</v>
      </c>
      <c r="E134" s="109">
        <v>1</v>
      </c>
      <c r="F134" s="46">
        <v>1</v>
      </c>
      <c r="G134" s="47">
        <v>1.87</v>
      </c>
      <c r="H134" s="46"/>
      <c r="I134" s="46"/>
      <c r="K134" s="91"/>
      <c r="L134" s="91"/>
    </row>
    <row r="135" spans="1:12" ht="12.75">
      <c r="A135" s="182"/>
      <c r="B135" s="199" t="s">
        <v>65</v>
      </c>
      <c r="C135" s="37" t="s">
        <v>146</v>
      </c>
      <c r="D135" s="38"/>
      <c r="E135" s="39"/>
      <c r="F135" s="38"/>
      <c r="G135" s="38"/>
      <c r="H135" s="38"/>
      <c r="I135" s="38"/>
      <c r="K135" s="91"/>
      <c r="L135" s="91"/>
    </row>
    <row r="136" spans="1:12" ht="13.5" thickBot="1">
      <c r="A136" s="187"/>
      <c r="B136" s="193"/>
      <c r="C136" s="61" t="s">
        <v>64</v>
      </c>
      <c r="D136" s="29"/>
      <c r="E136" s="30"/>
      <c r="F136" s="29"/>
      <c r="G136" s="29"/>
      <c r="H136" s="29"/>
      <c r="I136" s="29"/>
      <c r="K136" s="91"/>
      <c r="L136" s="91"/>
    </row>
    <row r="137" spans="1:12" ht="12.75">
      <c r="A137" s="181">
        <v>49</v>
      </c>
      <c r="B137" s="194" t="s">
        <v>144</v>
      </c>
      <c r="C137" s="42" t="s">
        <v>43</v>
      </c>
      <c r="D137" s="48">
        <v>1</v>
      </c>
      <c r="E137" s="49">
        <v>1</v>
      </c>
      <c r="F137" s="48"/>
      <c r="G137" s="48"/>
      <c r="H137" s="48"/>
      <c r="I137" s="48"/>
      <c r="K137" s="91"/>
      <c r="L137" s="91"/>
    </row>
    <row r="138" spans="1:12" ht="12.75">
      <c r="A138" s="182"/>
      <c r="B138" s="189" t="s">
        <v>66</v>
      </c>
      <c r="C138" s="42" t="s">
        <v>44</v>
      </c>
      <c r="D138" s="48"/>
      <c r="E138" s="49"/>
      <c r="F138" s="48"/>
      <c r="G138" s="48"/>
      <c r="H138" s="48"/>
      <c r="I138" s="48"/>
      <c r="K138" s="91"/>
      <c r="L138" s="91"/>
    </row>
    <row r="139" spans="1:12" ht="12.75">
      <c r="A139" s="190"/>
      <c r="B139" s="189"/>
      <c r="C139" s="42" t="s">
        <v>45</v>
      </c>
      <c r="D139" s="48"/>
      <c r="E139" s="49"/>
      <c r="F139" s="48"/>
      <c r="G139" s="48"/>
      <c r="H139" s="48"/>
      <c r="I139" s="48"/>
      <c r="K139" s="91"/>
      <c r="L139" s="91"/>
    </row>
    <row r="140" spans="1:12" ht="12.75">
      <c r="A140" s="190"/>
      <c r="B140" s="189"/>
      <c r="C140" s="16" t="s">
        <v>46</v>
      </c>
      <c r="D140" s="33"/>
      <c r="E140" s="34"/>
      <c r="F140" s="33"/>
      <c r="G140" s="33"/>
      <c r="H140" s="33"/>
      <c r="I140" s="33"/>
      <c r="K140" s="91"/>
      <c r="L140" s="91"/>
    </row>
    <row r="141" spans="1:12" ht="12.75">
      <c r="A141" s="190"/>
      <c r="B141" s="189"/>
      <c r="C141" s="82" t="s">
        <v>47</v>
      </c>
      <c r="D141" s="38"/>
      <c r="E141" s="39"/>
      <c r="F141" s="38"/>
      <c r="G141" s="57"/>
      <c r="H141" s="38"/>
      <c r="I141" s="38"/>
      <c r="K141" s="91"/>
      <c r="L141" s="91"/>
    </row>
    <row r="142" spans="1:12" ht="13.5" thickBot="1">
      <c r="A142" s="187"/>
      <c r="B142" s="195"/>
      <c r="C142" s="102" t="s">
        <v>48</v>
      </c>
      <c r="D142" s="29"/>
      <c r="E142" s="30"/>
      <c r="F142" s="29"/>
      <c r="G142" s="59"/>
      <c r="H142" s="29"/>
      <c r="I142" s="29"/>
      <c r="K142" s="91"/>
      <c r="L142" s="91"/>
    </row>
    <row r="143" spans="1:12" ht="28.5" customHeight="1">
      <c r="A143" s="204">
        <v>50</v>
      </c>
      <c r="B143" s="197" t="s">
        <v>145</v>
      </c>
      <c r="C143" s="86" t="s">
        <v>147</v>
      </c>
      <c r="D143" s="48">
        <v>12</v>
      </c>
      <c r="E143" s="49">
        <v>12</v>
      </c>
      <c r="F143" s="48">
        <v>7</v>
      </c>
      <c r="G143" s="48">
        <v>0.33</v>
      </c>
      <c r="H143" s="48">
        <v>2</v>
      </c>
      <c r="I143" s="48">
        <v>2</v>
      </c>
      <c r="K143" s="91"/>
      <c r="L143" s="91"/>
    </row>
    <row r="144" spans="1:12" ht="27.75" customHeight="1">
      <c r="A144" s="204"/>
      <c r="B144" s="197" t="s">
        <v>49</v>
      </c>
      <c r="C144" s="82" t="s">
        <v>148</v>
      </c>
      <c r="D144" s="44">
        <v>5</v>
      </c>
      <c r="E144" s="45">
        <v>5</v>
      </c>
      <c r="F144" s="44">
        <v>3</v>
      </c>
      <c r="G144" s="44">
        <v>0.16</v>
      </c>
      <c r="H144" s="44"/>
      <c r="I144" s="44"/>
      <c r="K144" s="91"/>
      <c r="L144" s="91"/>
    </row>
    <row r="145" spans="1:12" ht="13.5" thickBot="1">
      <c r="A145" s="190"/>
      <c r="B145" s="205"/>
      <c r="C145" s="148" t="s">
        <v>72</v>
      </c>
      <c r="D145" s="110"/>
      <c r="E145" s="111"/>
      <c r="F145" s="110"/>
      <c r="G145" s="110"/>
      <c r="H145" s="110"/>
      <c r="I145" s="110"/>
      <c r="K145" s="91"/>
      <c r="L145" s="91"/>
    </row>
    <row r="146" spans="1:12" ht="14.25" customHeight="1" thickBot="1">
      <c r="A146" s="185"/>
      <c r="B146" s="186"/>
      <c r="C146" s="112" t="s">
        <v>50</v>
      </c>
      <c r="D146" s="51">
        <f aca="true" t="shared" si="9" ref="D146:I146">SUM(D125:D145)</f>
        <v>52</v>
      </c>
      <c r="E146" s="51">
        <f t="shared" si="9"/>
        <v>52</v>
      </c>
      <c r="F146" s="51">
        <f t="shared" si="9"/>
        <v>42</v>
      </c>
      <c r="G146" s="51">
        <f t="shared" si="9"/>
        <v>15.22</v>
      </c>
      <c r="H146" s="51">
        <f t="shared" si="9"/>
        <v>6</v>
      </c>
      <c r="I146" s="51">
        <f t="shared" si="9"/>
        <v>6</v>
      </c>
      <c r="K146" s="91"/>
      <c r="L146" s="91"/>
    </row>
    <row r="147" spans="1:12" ht="28.5" customHeight="1">
      <c r="A147" s="181">
        <v>51</v>
      </c>
      <c r="B147" s="196" t="s">
        <v>62</v>
      </c>
      <c r="C147" s="86" t="s">
        <v>149</v>
      </c>
      <c r="D147" s="49">
        <v>28</v>
      </c>
      <c r="E147" s="26">
        <v>28</v>
      </c>
      <c r="F147" s="49">
        <v>25</v>
      </c>
      <c r="G147" s="26">
        <v>6.24</v>
      </c>
      <c r="H147" s="49">
        <v>3</v>
      </c>
      <c r="I147" s="26">
        <v>3</v>
      </c>
      <c r="K147" s="91"/>
      <c r="L147" s="91"/>
    </row>
    <row r="148" spans="1:12" ht="27" customHeight="1">
      <c r="A148" s="182"/>
      <c r="B148" s="197"/>
      <c r="C148" s="87" t="s">
        <v>150</v>
      </c>
      <c r="D148" s="39">
        <v>10</v>
      </c>
      <c r="E148" s="38">
        <v>10</v>
      </c>
      <c r="F148" s="39">
        <v>6</v>
      </c>
      <c r="G148" s="38">
        <v>1.81</v>
      </c>
      <c r="H148" s="39"/>
      <c r="I148" s="38"/>
      <c r="K148" s="91"/>
      <c r="L148" s="91"/>
    </row>
    <row r="149" spans="1:12" ht="27" customHeight="1">
      <c r="A149" s="182"/>
      <c r="B149" s="197"/>
      <c r="C149" s="87" t="s">
        <v>159</v>
      </c>
      <c r="D149" s="39"/>
      <c r="E149" s="38"/>
      <c r="F149" s="39"/>
      <c r="G149" s="38"/>
      <c r="H149" s="39"/>
      <c r="I149" s="38"/>
      <c r="K149" s="91"/>
      <c r="L149" s="91"/>
    </row>
    <row r="150" spans="1:12" ht="29.25" customHeight="1">
      <c r="A150" s="182"/>
      <c r="B150" s="197"/>
      <c r="C150" s="130" t="s">
        <v>160</v>
      </c>
      <c r="D150" s="39"/>
      <c r="E150" s="38"/>
      <c r="F150" s="39"/>
      <c r="G150" s="38"/>
      <c r="H150" s="39"/>
      <c r="I150" s="38"/>
      <c r="K150" s="91"/>
      <c r="L150" s="91"/>
    </row>
    <row r="151" spans="1:12" ht="26.25" customHeight="1">
      <c r="A151" s="182"/>
      <c r="B151" s="197"/>
      <c r="C151" s="79" t="s">
        <v>152</v>
      </c>
      <c r="D151" s="39"/>
      <c r="E151" s="38"/>
      <c r="F151" s="39"/>
      <c r="G151" s="38"/>
      <c r="H151" s="39"/>
      <c r="I151" s="38"/>
      <c r="K151" s="91"/>
      <c r="L151" s="91"/>
    </row>
    <row r="152" spans="1:12" ht="35.25" customHeight="1">
      <c r="A152" s="182"/>
      <c r="B152" s="197"/>
      <c r="C152" s="79" t="s">
        <v>151</v>
      </c>
      <c r="D152" s="34"/>
      <c r="E152" s="33"/>
      <c r="F152" s="34"/>
      <c r="G152" s="33"/>
      <c r="H152" s="34"/>
      <c r="I152" s="33"/>
      <c r="K152" s="91"/>
      <c r="L152" s="91"/>
    </row>
    <row r="153" spans="1:12" ht="26.25" customHeight="1">
      <c r="A153" s="182"/>
      <c r="B153" s="197"/>
      <c r="C153" s="79" t="s">
        <v>153</v>
      </c>
      <c r="D153" s="39">
        <v>2</v>
      </c>
      <c r="E153" s="38">
        <v>2</v>
      </c>
      <c r="F153" s="39">
        <v>1</v>
      </c>
      <c r="G153" s="38">
        <v>0.29</v>
      </c>
      <c r="H153" s="39"/>
      <c r="I153" s="38"/>
      <c r="K153" s="91"/>
      <c r="L153" s="91"/>
    </row>
    <row r="154" spans="1:12" ht="27" customHeight="1">
      <c r="A154" s="182"/>
      <c r="B154" s="197"/>
      <c r="C154" s="79" t="s">
        <v>154</v>
      </c>
      <c r="D154" s="34">
        <v>4</v>
      </c>
      <c r="E154" s="33">
        <v>4</v>
      </c>
      <c r="F154" s="34">
        <v>3</v>
      </c>
      <c r="G154" s="33">
        <v>1.09</v>
      </c>
      <c r="H154" s="34"/>
      <c r="I154" s="33"/>
      <c r="K154" s="91"/>
      <c r="L154" s="91"/>
    </row>
    <row r="155" spans="1:12" ht="26.25" customHeight="1">
      <c r="A155" s="182"/>
      <c r="B155" s="197"/>
      <c r="C155" s="79" t="s">
        <v>155</v>
      </c>
      <c r="D155" s="45">
        <v>2</v>
      </c>
      <c r="E155" s="44">
        <v>2</v>
      </c>
      <c r="F155" s="45">
        <v>1</v>
      </c>
      <c r="G155" s="44">
        <v>0.32</v>
      </c>
      <c r="H155" s="45"/>
      <c r="I155" s="44"/>
      <c r="K155" s="91"/>
      <c r="L155" s="91"/>
    </row>
    <row r="156" spans="1:12" ht="26.25" customHeight="1" thickBot="1">
      <c r="A156" s="182"/>
      <c r="B156" s="197"/>
      <c r="C156" s="113" t="s">
        <v>156</v>
      </c>
      <c r="D156" s="30"/>
      <c r="E156" s="29"/>
      <c r="F156" s="30">
        <v>1</v>
      </c>
      <c r="G156" s="29">
        <v>0.38</v>
      </c>
      <c r="H156" s="30"/>
      <c r="I156" s="29"/>
      <c r="K156" s="91"/>
      <c r="L156" s="91"/>
    </row>
    <row r="157" spans="1:12" ht="30.75" customHeight="1">
      <c r="A157" s="181">
        <v>52</v>
      </c>
      <c r="B157" s="196" t="s">
        <v>221</v>
      </c>
      <c r="C157" s="114" t="s">
        <v>149</v>
      </c>
      <c r="D157" s="70"/>
      <c r="E157" s="34"/>
      <c r="F157" s="33">
        <v>1</v>
      </c>
      <c r="G157" s="70">
        <v>0.21</v>
      </c>
      <c r="H157" s="33"/>
      <c r="I157" s="33"/>
      <c r="K157" s="91"/>
      <c r="L157" s="91"/>
    </row>
    <row r="158" spans="1:12" ht="26.25" customHeight="1">
      <c r="A158" s="182"/>
      <c r="B158" s="197"/>
      <c r="C158" s="78" t="s">
        <v>157</v>
      </c>
      <c r="D158" s="58"/>
      <c r="E158" s="45"/>
      <c r="F158" s="44"/>
      <c r="G158" s="58"/>
      <c r="H158" s="44"/>
      <c r="I158" s="44"/>
      <c r="K158" s="91"/>
      <c r="L158" s="91"/>
    </row>
    <row r="159" spans="1:12" ht="24.75" customHeight="1">
      <c r="A159" s="182"/>
      <c r="B159" s="197"/>
      <c r="C159" s="79" t="s">
        <v>152</v>
      </c>
      <c r="D159" s="58"/>
      <c r="E159" s="45"/>
      <c r="F159" s="44"/>
      <c r="G159" s="58"/>
      <c r="H159" s="44"/>
      <c r="I159" s="44"/>
      <c r="K159" s="91"/>
      <c r="L159" s="91"/>
    </row>
    <row r="160" spans="1:12" ht="39.75" customHeight="1">
      <c r="A160" s="182"/>
      <c r="B160" s="197"/>
      <c r="C160" s="79" t="s">
        <v>151</v>
      </c>
      <c r="D160" s="58"/>
      <c r="E160" s="45"/>
      <c r="F160" s="44"/>
      <c r="G160" s="58"/>
      <c r="H160" s="44"/>
      <c r="I160" s="44"/>
      <c r="K160" s="91"/>
      <c r="L160" s="91"/>
    </row>
    <row r="161" spans="1:12" ht="24.75" customHeight="1">
      <c r="A161" s="182"/>
      <c r="B161" s="197"/>
      <c r="C161" s="88" t="s">
        <v>223</v>
      </c>
      <c r="D161" s="57"/>
      <c r="E161" s="39"/>
      <c r="F161" s="38"/>
      <c r="G161" s="57"/>
      <c r="H161" s="38"/>
      <c r="I161" s="38"/>
      <c r="K161" s="91"/>
      <c r="L161" s="91"/>
    </row>
    <row r="162" spans="1:12" ht="24.75" customHeight="1">
      <c r="A162" s="182"/>
      <c r="B162" s="197"/>
      <c r="C162" s="80" t="s">
        <v>222</v>
      </c>
      <c r="D162" s="70">
        <v>1</v>
      </c>
      <c r="E162" s="34">
        <v>1</v>
      </c>
      <c r="F162" s="33"/>
      <c r="G162" s="70"/>
      <c r="H162" s="33"/>
      <c r="I162" s="33"/>
      <c r="K162" s="91"/>
      <c r="L162" s="91"/>
    </row>
    <row r="163" spans="1:12" ht="12.75">
      <c r="A163" s="182"/>
      <c r="B163" s="197"/>
      <c r="C163" s="150" t="s">
        <v>224</v>
      </c>
      <c r="D163" s="110"/>
      <c r="E163" s="111"/>
      <c r="F163" s="110"/>
      <c r="G163" s="110"/>
      <c r="H163" s="110"/>
      <c r="I163" s="110"/>
      <c r="K163" s="91"/>
      <c r="L163" s="91"/>
    </row>
    <row r="164" spans="1:12" ht="13.5" thickBot="1">
      <c r="A164" s="182"/>
      <c r="B164" s="197"/>
      <c r="C164" s="83" t="s">
        <v>225</v>
      </c>
      <c r="D164" s="33"/>
      <c r="E164" s="34"/>
      <c r="F164" s="33"/>
      <c r="G164" s="33"/>
      <c r="H164" s="33"/>
      <c r="I164" s="33"/>
      <c r="K164" s="91"/>
      <c r="L164" s="91"/>
    </row>
    <row r="165" spans="1:12" ht="13.5" thickBot="1">
      <c r="A165" s="185"/>
      <c r="B165" s="186"/>
      <c r="C165" s="209" t="s">
        <v>50</v>
      </c>
      <c r="D165" s="22">
        <f aca="true" t="shared" si="10" ref="D165:I165">SUM(D147:D164)</f>
        <v>47</v>
      </c>
      <c r="E165" s="22">
        <f t="shared" si="10"/>
        <v>47</v>
      </c>
      <c r="F165" s="22">
        <f t="shared" si="10"/>
        <v>38</v>
      </c>
      <c r="G165" s="22">
        <f t="shared" si="10"/>
        <v>10.340000000000002</v>
      </c>
      <c r="H165" s="22">
        <f t="shared" si="10"/>
        <v>3</v>
      </c>
      <c r="I165" s="22">
        <f t="shared" si="10"/>
        <v>3</v>
      </c>
      <c r="K165" s="91"/>
      <c r="L165" s="91"/>
    </row>
    <row r="166" spans="1:12" ht="13.5" thickBot="1">
      <c r="A166" s="267">
        <v>53</v>
      </c>
      <c r="B166" s="255" t="s">
        <v>191</v>
      </c>
      <c r="C166" s="32" t="s">
        <v>192</v>
      </c>
      <c r="D166" s="208">
        <v>9</v>
      </c>
      <c r="E166" s="208">
        <v>9</v>
      </c>
      <c r="F166" s="208">
        <v>10</v>
      </c>
      <c r="G166" s="208">
        <v>2.84</v>
      </c>
      <c r="H166" s="208"/>
      <c r="I166" s="208"/>
      <c r="K166" s="91"/>
      <c r="L166" s="91"/>
    </row>
    <row r="167" spans="1:12" ht="13.5" thickBot="1">
      <c r="A167" s="269"/>
      <c r="B167" s="273"/>
      <c r="C167" s="62" t="s">
        <v>193</v>
      </c>
      <c r="D167" s="33"/>
      <c r="E167" s="34"/>
      <c r="F167" s="33"/>
      <c r="G167" s="33"/>
      <c r="H167" s="33"/>
      <c r="I167" s="33"/>
      <c r="K167" s="91"/>
      <c r="L167" s="91"/>
    </row>
    <row r="168" spans="1:12" ht="13.5" thickBot="1">
      <c r="A168" s="185"/>
      <c r="B168" s="186"/>
      <c r="C168" s="36" t="s">
        <v>50</v>
      </c>
      <c r="D168" s="22">
        <f aca="true" t="shared" si="11" ref="D168:I168">SUM(D166:D167)</f>
        <v>9</v>
      </c>
      <c r="E168" s="22">
        <f t="shared" si="11"/>
        <v>9</v>
      </c>
      <c r="F168" s="22">
        <f t="shared" si="11"/>
        <v>10</v>
      </c>
      <c r="G168" s="22">
        <f t="shared" si="11"/>
        <v>2.84</v>
      </c>
      <c r="H168" s="22">
        <f t="shared" si="11"/>
        <v>0</v>
      </c>
      <c r="I168" s="22">
        <f t="shared" si="11"/>
        <v>0</v>
      </c>
      <c r="K168" s="91"/>
      <c r="L168" s="91"/>
    </row>
    <row r="169" spans="1:9" ht="39.75" customHeight="1" thickBot="1">
      <c r="A169" s="180">
        <v>54</v>
      </c>
      <c r="B169" s="212" t="s">
        <v>178</v>
      </c>
      <c r="C169" s="160" t="s">
        <v>182</v>
      </c>
      <c r="D169" s="73">
        <v>253</v>
      </c>
      <c r="E169" s="161">
        <v>253</v>
      </c>
      <c r="F169" s="73">
        <v>377</v>
      </c>
      <c r="G169" s="73">
        <v>70.63</v>
      </c>
      <c r="H169" s="73"/>
      <c r="I169" s="73"/>
    </row>
    <row r="170" spans="1:9" ht="30.75" customHeight="1" thickBot="1">
      <c r="A170" s="180">
        <v>55</v>
      </c>
      <c r="B170" s="212" t="s">
        <v>194</v>
      </c>
      <c r="C170" s="207" t="s">
        <v>195</v>
      </c>
      <c r="D170" s="73">
        <v>1</v>
      </c>
      <c r="E170" s="161">
        <v>1</v>
      </c>
      <c r="F170" s="73">
        <v>1</v>
      </c>
      <c r="G170" s="73">
        <v>0.57</v>
      </c>
      <c r="H170" s="73"/>
      <c r="I170" s="73"/>
    </row>
    <row r="171" spans="1:9" ht="13.5" thickBot="1">
      <c r="A171" s="81"/>
      <c r="B171" s="75"/>
      <c r="C171" s="36" t="s">
        <v>50</v>
      </c>
      <c r="D171" s="51">
        <f aca="true" t="shared" si="12" ref="D171:I171">SUM(D169:D170)</f>
        <v>254</v>
      </c>
      <c r="E171" s="51">
        <f t="shared" si="12"/>
        <v>254</v>
      </c>
      <c r="F171" s="51">
        <f t="shared" si="12"/>
        <v>378</v>
      </c>
      <c r="G171" s="51">
        <f t="shared" si="12"/>
        <v>71.19999999999999</v>
      </c>
      <c r="H171" s="51">
        <f t="shared" si="12"/>
        <v>0</v>
      </c>
      <c r="I171" s="51">
        <f t="shared" si="12"/>
        <v>0</v>
      </c>
    </row>
    <row r="172" spans="1:9" ht="26.25" thickBot="1">
      <c r="A172" s="81">
        <v>56</v>
      </c>
      <c r="B172" s="216" t="s">
        <v>196</v>
      </c>
      <c r="C172" s="112"/>
      <c r="D172" s="51"/>
      <c r="E172" s="52"/>
      <c r="F172" s="51"/>
      <c r="G172" s="51"/>
      <c r="H172" s="51"/>
      <c r="I172" s="51"/>
    </row>
    <row r="173" spans="1:12" ht="17.25" customHeight="1" thickBot="1">
      <c r="A173" s="183">
        <v>57</v>
      </c>
      <c r="B173" s="241" t="s">
        <v>206</v>
      </c>
      <c r="C173" s="242" t="s">
        <v>207</v>
      </c>
      <c r="D173" s="33"/>
      <c r="E173" s="34"/>
      <c r="F173" s="33"/>
      <c r="G173" s="33"/>
      <c r="H173" s="33"/>
      <c r="I173" s="33"/>
      <c r="K173" s="91"/>
      <c r="L173" s="91"/>
    </row>
    <row r="174" spans="1:12" ht="13.5" thickBot="1">
      <c r="A174" s="185"/>
      <c r="B174" s="186"/>
      <c r="C174" s="36" t="s">
        <v>50</v>
      </c>
      <c r="D174" s="22">
        <f aca="true" t="shared" si="13" ref="D174:I174">SUM(D172:D173)</f>
        <v>0</v>
      </c>
      <c r="E174" s="22">
        <f t="shared" si="13"/>
        <v>0</v>
      </c>
      <c r="F174" s="22">
        <f t="shared" si="13"/>
        <v>0</v>
      </c>
      <c r="G174" s="22">
        <f t="shared" si="13"/>
        <v>0</v>
      </c>
      <c r="H174" s="22">
        <f t="shared" si="13"/>
        <v>0</v>
      </c>
      <c r="I174" s="22">
        <f t="shared" si="13"/>
        <v>0</v>
      </c>
      <c r="K174" s="91"/>
      <c r="L174" s="91"/>
    </row>
    <row r="175" spans="1:12" ht="41.25" customHeight="1" thickBot="1">
      <c r="A175" s="181">
        <v>58</v>
      </c>
      <c r="B175" s="247" t="s">
        <v>230</v>
      </c>
      <c r="C175" s="32"/>
      <c r="D175" s="210">
        <v>19</v>
      </c>
      <c r="E175" s="208">
        <v>19</v>
      </c>
      <c r="F175" s="208">
        <v>10</v>
      </c>
      <c r="G175" s="208">
        <v>4.09</v>
      </c>
      <c r="H175" s="208"/>
      <c r="I175" s="211"/>
      <c r="K175" s="91"/>
      <c r="L175" s="91"/>
    </row>
    <row r="176" spans="1:12" ht="13.5" thickBot="1">
      <c r="A176" s="185"/>
      <c r="B176" s="186"/>
      <c r="C176" s="36" t="s">
        <v>50</v>
      </c>
      <c r="D176" s="22">
        <f aca="true" t="shared" si="14" ref="D176:I176">SUM(D175:D175)</f>
        <v>19</v>
      </c>
      <c r="E176" s="22">
        <f t="shared" si="14"/>
        <v>19</v>
      </c>
      <c r="F176" s="22">
        <f t="shared" si="14"/>
        <v>10</v>
      </c>
      <c r="G176" s="22">
        <f t="shared" si="14"/>
        <v>4.09</v>
      </c>
      <c r="H176" s="22">
        <f t="shared" si="14"/>
        <v>0</v>
      </c>
      <c r="I176" s="22">
        <f t="shared" si="14"/>
        <v>0</v>
      </c>
      <c r="K176" s="91"/>
      <c r="L176" s="91"/>
    </row>
    <row r="177" spans="1:9" ht="16.5" thickBot="1">
      <c r="A177" s="53"/>
      <c r="B177" s="264" t="s">
        <v>52</v>
      </c>
      <c r="C177" s="265"/>
      <c r="D177" s="51">
        <f aca="true" t="shared" si="15" ref="D177:I177">D176+D174+D171+D168+D165+D146+D124+D111+D92+D79+D48+D28+D22+D17+D12</f>
        <v>956</v>
      </c>
      <c r="E177" s="51">
        <f t="shared" si="15"/>
        <v>956</v>
      </c>
      <c r="F177" s="51">
        <f t="shared" si="15"/>
        <v>2177</v>
      </c>
      <c r="G177" s="51">
        <f t="shared" si="15"/>
        <v>974.4319999999999</v>
      </c>
      <c r="H177" s="51">
        <f t="shared" si="15"/>
        <v>84</v>
      </c>
      <c r="I177" s="51">
        <f t="shared" si="15"/>
        <v>84</v>
      </c>
    </row>
    <row r="178" spans="1:8" ht="12.75">
      <c r="A178" s="63" t="s">
        <v>51</v>
      </c>
      <c r="B178" s="64"/>
      <c r="C178" s="64"/>
      <c r="D178" s="60"/>
      <c r="E178" s="60"/>
      <c r="F178" s="60"/>
      <c r="G178" s="60"/>
      <c r="H178" s="60"/>
    </row>
    <row r="179" spans="1:2" ht="12.75">
      <c r="A179" s="77" t="s">
        <v>198</v>
      </c>
      <c r="B179" s="77"/>
    </row>
    <row r="180" spans="1:10" ht="18" customHeight="1">
      <c r="A180" s="151" t="s">
        <v>226</v>
      </c>
      <c r="B180" s="151"/>
      <c r="C180" s="151"/>
      <c r="D180" s="157"/>
      <c r="E180" s="157"/>
      <c r="F180" s="157"/>
      <c r="G180" s="157"/>
      <c r="H180" s="157"/>
      <c r="I180" s="158"/>
      <c r="J180" s="158"/>
    </row>
    <row r="181" spans="1:8" ht="12.75">
      <c r="A181" s="119" t="s">
        <v>199</v>
      </c>
      <c r="B181" s="119"/>
      <c r="C181" s="64"/>
      <c r="D181" s="60"/>
      <c r="E181" s="60"/>
      <c r="F181" s="60"/>
      <c r="G181" s="60"/>
      <c r="H181" s="60"/>
    </row>
    <row r="182" spans="1:8" ht="12.75">
      <c r="A182" s="119" t="s">
        <v>200</v>
      </c>
      <c r="B182" s="119"/>
      <c r="C182" s="64"/>
      <c r="D182" s="60"/>
      <c r="E182" s="60"/>
      <c r="F182" s="60"/>
      <c r="G182" s="60"/>
      <c r="H182" s="60"/>
    </row>
    <row r="183" spans="1:8" ht="12.75">
      <c r="A183" s="119" t="s">
        <v>201</v>
      </c>
      <c r="B183" s="66"/>
      <c r="C183" s="64"/>
      <c r="D183" s="60"/>
      <c r="E183" s="60"/>
      <c r="F183" s="60"/>
      <c r="G183" s="60"/>
      <c r="H183" s="60"/>
    </row>
    <row r="184" spans="1:8" ht="12.75">
      <c r="A184" s="66" t="s">
        <v>202</v>
      </c>
      <c r="B184" s="119"/>
      <c r="C184" s="64"/>
      <c r="D184" s="60"/>
      <c r="E184" s="60"/>
      <c r="F184" s="60"/>
      <c r="G184" s="60"/>
      <c r="H184" s="60"/>
    </row>
    <row r="185" spans="1:12" s="156" customFormat="1" ht="12.75">
      <c r="A185" s="162" t="s">
        <v>181</v>
      </c>
      <c r="B185" s="162"/>
      <c r="C185" s="163"/>
      <c r="D185" s="164"/>
      <c r="E185" s="164"/>
      <c r="F185" s="164"/>
      <c r="G185" s="164"/>
      <c r="H185" s="164"/>
      <c r="I185" s="165"/>
      <c r="J185" s="165"/>
      <c r="K185" s="165"/>
      <c r="L185" s="165"/>
    </row>
    <row r="186" spans="1:8" s="156" customFormat="1" ht="12.75">
      <c r="A186" s="152"/>
      <c r="B186" s="153"/>
      <c r="C186" s="154"/>
      <c r="D186" s="155"/>
      <c r="E186" s="155"/>
      <c r="F186" s="155"/>
      <c r="G186" s="155"/>
      <c r="H186" s="155"/>
    </row>
    <row r="187" spans="1:8" ht="12.75">
      <c r="A187" s="67"/>
      <c r="B187" s="65"/>
      <c r="C187" s="64"/>
      <c r="D187" s="60"/>
      <c r="E187" s="60"/>
      <c r="F187" s="60"/>
      <c r="G187" s="60"/>
      <c r="H187" s="60"/>
    </row>
    <row r="188" spans="1:9" ht="12.75">
      <c r="A188" s="64"/>
      <c r="B188" s="64"/>
      <c r="C188" s="64"/>
      <c r="D188" s="34"/>
      <c r="E188" s="34"/>
      <c r="F188" s="34"/>
      <c r="G188" s="34"/>
      <c r="H188" s="34"/>
      <c r="I188" s="115"/>
    </row>
    <row r="189" spans="2:8" ht="16.5" customHeight="1">
      <c r="B189" s="64"/>
      <c r="C189" s="64"/>
      <c r="D189" s="34"/>
      <c r="E189" s="34"/>
      <c r="F189" s="34"/>
      <c r="G189" s="34"/>
      <c r="H189" s="116" t="s">
        <v>231</v>
      </c>
    </row>
    <row r="190" spans="2:8" ht="16.5" customHeight="1">
      <c r="B190" s="215"/>
      <c r="C190" s="64"/>
      <c r="D190" s="60"/>
      <c r="E190" s="60"/>
      <c r="F190" s="60"/>
      <c r="G190" s="60"/>
      <c r="H190" s="117" t="s">
        <v>161</v>
      </c>
    </row>
    <row r="191" spans="2:8" ht="12.75">
      <c r="B191" s="64"/>
      <c r="C191" s="64"/>
      <c r="D191" s="60"/>
      <c r="E191" s="60"/>
      <c r="F191" s="60"/>
      <c r="G191" s="60"/>
      <c r="H191" s="248" t="s">
        <v>236</v>
      </c>
    </row>
    <row r="192" ht="12.75">
      <c r="H192" s="249" t="s">
        <v>232</v>
      </c>
    </row>
  </sheetData>
  <sheetProtection formatCells="0" selectLockedCells="1"/>
  <mergeCells count="15">
    <mergeCell ref="B177:C177"/>
    <mergeCell ref="A109:A110"/>
    <mergeCell ref="D6:D9"/>
    <mergeCell ref="F6:F9"/>
    <mergeCell ref="A37:A43"/>
    <mergeCell ref="B37:B43"/>
    <mergeCell ref="A166:A167"/>
    <mergeCell ref="B166:B167"/>
    <mergeCell ref="A79:C79"/>
    <mergeCell ref="G6:G9"/>
    <mergeCell ref="I6:I9"/>
    <mergeCell ref="H6:H9"/>
    <mergeCell ref="A98:A105"/>
    <mergeCell ref="B98:B105"/>
    <mergeCell ref="E6:E9"/>
  </mergeCells>
  <hyperlinks>
    <hyperlink ref="H192" r:id="rId1" display="oficial@cjasmh.ro"/>
  </hyperlinks>
  <printOptions/>
  <pageMargins left="0.69" right="0.2755905511811024" top="0.3" bottom="0" header="0.2362204724409449" footer="0.1968503937007874"/>
  <pageSetup fitToHeight="2" fitToWidth="1" horizontalDpi="600" verticalDpi="600" orientation="portrait" paperSize="9" scale="51" r:id="rId2"/>
  <ignoredErrors>
    <ignoredError sqref="D48 D12 D22 D28 D124 D111 D1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F20"/>
  <sheetViews>
    <sheetView zoomScale="75" zoomScaleNormal="75" workbookViewId="0" topLeftCell="A1">
      <selection activeCell="A3" sqref="A3:J26"/>
    </sheetView>
  </sheetViews>
  <sheetFormatPr defaultColWidth="9.140625" defaultRowHeight="12.75"/>
  <cols>
    <col min="1" max="1" width="16.57421875" style="0" customWidth="1"/>
    <col min="2" max="2" width="17.7109375" style="0" customWidth="1"/>
    <col min="3" max="3" width="32.28125" style="0" customWidth="1"/>
    <col min="4" max="4" width="22.140625" style="0" customWidth="1"/>
  </cols>
  <sheetData>
    <row r="1" spans="4:6" ht="12.75">
      <c r="D1" s="5"/>
      <c r="E1" s="5"/>
      <c r="F1" s="5"/>
    </row>
    <row r="3" spans="1:6" ht="15.75" customHeight="1">
      <c r="A3" s="279" t="s">
        <v>244</v>
      </c>
      <c r="B3" s="279"/>
      <c r="C3" s="279"/>
      <c r="D3" s="279"/>
      <c r="E3" s="132"/>
      <c r="F3" s="132"/>
    </row>
    <row r="4" spans="1:6" ht="30.75" customHeight="1">
      <c r="A4" s="279"/>
      <c r="B4" s="279"/>
      <c r="C4" s="279"/>
      <c r="D4" s="279"/>
      <c r="E4" s="132"/>
      <c r="F4" s="132"/>
    </row>
    <row r="5" spans="1:6" ht="15">
      <c r="A5" s="133">
        <v>3</v>
      </c>
      <c r="B5" s="133"/>
      <c r="C5" s="133"/>
      <c r="D5" s="133"/>
      <c r="E5" s="133"/>
      <c r="F5" s="133"/>
    </row>
    <row r="6" spans="1:6" ht="141" customHeight="1">
      <c r="A6" s="134" t="s">
        <v>163</v>
      </c>
      <c r="B6" s="134" t="s">
        <v>164</v>
      </c>
      <c r="C6" s="134" t="s">
        <v>171</v>
      </c>
      <c r="D6" s="135" t="s">
        <v>165</v>
      </c>
      <c r="E6" s="136"/>
      <c r="F6" s="1"/>
    </row>
    <row r="7" spans="1:6" ht="15">
      <c r="A7" s="137" t="s">
        <v>6</v>
      </c>
      <c r="B7" s="137" t="s">
        <v>7</v>
      </c>
      <c r="C7" s="137" t="s">
        <v>8</v>
      </c>
      <c r="D7" s="138" t="s">
        <v>77</v>
      </c>
      <c r="E7" s="139"/>
      <c r="F7" s="140"/>
    </row>
    <row r="8" spans="1:6" ht="15">
      <c r="A8" s="141">
        <v>69</v>
      </c>
      <c r="B8" s="141"/>
      <c r="C8" s="141">
        <v>2</v>
      </c>
      <c r="D8" s="141">
        <v>67</v>
      </c>
      <c r="E8" s="142"/>
      <c r="F8" s="143"/>
    </row>
    <row r="9" spans="1:6" ht="15">
      <c r="A9" s="144" t="s">
        <v>172</v>
      </c>
      <c r="B9" s="133"/>
      <c r="C9" s="133"/>
      <c r="D9" s="133"/>
      <c r="E9" s="133"/>
      <c r="F9" s="133"/>
    </row>
    <row r="10" spans="1:6" ht="15">
      <c r="A10" s="145" t="s">
        <v>166</v>
      </c>
      <c r="B10" s="133"/>
      <c r="C10" s="133"/>
      <c r="D10" s="133"/>
      <c r="E10" s="133"/>
      <c r="F10" s="133"/>
    </row>
    <row r="11" spans="1:6" ht="15.75">
      <c r="A11" s="146" t="s">
        <v>167</v>
      </c>
      <c r="B11" s="133"/>
      <c r="C11" s="133"/>
      <c r="D11" s="133"/>
      <c r="E11" s="133"/>
      <c r="F11" s="133"/>
    </row>
    <row r="12" spans="1:6" ht="15">
      <c r="A12" s="145" t="s">
        <v>168</v>
      </c>
      <c r="B12" s="133"/>
      <c r="C12" s="133"/>
      <c r="D12" s="133"/>
      <c r="E12" s="133"/>
      <c r="F12" s="133"/>
    </row>
    <row r="13" spans="1:6" ht="15">
      <c r="A13" s="145" t="s">
        <v>254</v>
      </c>
      <c r="B13" s="133"/>
      <c r="C13" s="133"/>
      <c r="D13" s="133"/>
      <c r="E13" s="133"/>
      <c r="F13" s="133"/>
    </row>
    <row r="14" spans="1:6" ht="15">
      <c r="A14" s="145"/>
      <c r="B14" s="133"/>
      <c r="C14" s="133"/>
      <c r="D14" s="133"/>
      <c r="E14" s="133"/>
      <c r="F14" s="133"/>
    </row>
    <row r="15" spans="1:6" ht="15">
      <c r="A15" s="145"/>
      <c r="B15" s="133"/>
      <c r="C15" s="133"/>
      <c r="D15" s="133"/>
      <c r="E15" s="133"/>
      <c r="F15" s="133"/>
    </row>
    <row r="16" spans="1:6" ht="15">
      <c r="A16" s="133"/>
      <c r="B16" s="133"/>
      <c r="C16" s="133"/>
      <c r="D16" s="280" t="s">
        <v>73</v>
      </c>
      <c r="E16" s="280"/>
      <c r="F16" s="280"/>
    </row>
    <row r="17" spans="1:6" ht="15">
      <c r="A17" s="133"/>
      <c r="B17" s="133"/>
      <c r="C17" s="133"/>
      <c r="D17" s="280" t="s">
        <v>233</v>
      </c>
      <c r="E17" s="280"/>
      <c r="F17" s="280"/>
    </row>
    <row r="18" spans="1:6" ht="15">
      <c r="A18" s="133"/>
      <c r="B18" s="133"/>
      <c r="C18" s="133"/>
      <c r="D18" s="147" t="s">
        <v>169</v>
      </c>
      <c r="E18" s="147"/>
      <c r="F18" s="147"/>
    </row>
    <row r="19" spans="4:5" ht="12.75">
      <c r="D19" s="278" t="s">
        <v>235</v>
      </c>
      <c r="E19" s="278"/>
    </row>
    <row r="20" spans="4:5" ht="12.75">
      <c r="D20" s="277" t="s">
        <v>232</v>
      </c>
      <c r="E20" s="278"/>
    </row>
  </sheetData>
  <mergeCells count="5">
    <mergeCell ref="D20:E20"/>
    <mergeCell ref="A3:D4"/>
    <mergeCell ref="D17:F17"/>
    <mergeCell ref="D16:F16"/>
    <mergeCell ref="D19:E19"/>
  </mergeCells>
  <hyperlinks>
    <hyperlink ref="D20" r:id="rId1" display="oficial@cjasmh.ro"/>
  </hyperlinks>
  <printOptions/>
  <pageMargins left="0.75" right="0.75" top="1" bottom="1" header="0.5" footer="0.5"/>
  <pageSetup horizontalDpi="600" verticalDpi="600" orientation="landscape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5:P38"/>
  <sheetViews>
    <sheetView tabSelected="1" zoomScale="75" zoomScaleNormal="75" zoomScaleSheetLayoutView="100" workbookViewId="0" topLeftCell="A1">
      <selection activeCell="A41" sqref="A41"/>
    </sheetView>
  </sheetViews>
  <sheetFormatPr defaultColWidth="9.140625" defaultRowHeight="12.75"/>
  <cols>
    <col min="1" max="1" width="10.140625" style="120" customWidth="1"/>
    <col min="2" max="2" width="11.140625" style="0" customWidth="1"/>
    <col min="3" max="3" width="10.8515625" style="0" customWidth="1"/>
    <col min="4" max="4" width="12.00390625" style="0" customWidth="1"/>
    <col min="5" max="5" width="10.28125" style="0" customWidth="1"/>
    <col min="6" max="6" width="9.00390625" style="0" customWidth="1"/>
    <col min="7" max="7" width="10.421875" style="0" customWidth="1"/>
    <col min="8" max="8" width="12.57421875" style="0" customWidth="1"/>
    <col min="9" max="9" width="10.28125" style="0" customWidth="1"/>
    <col min="12" max="12" width="14.140625" style="0" customWidth="1"/>
    <col min="13" max="13" width="10.140625" style="0" customWidth="1"/>
    <col min="14" max="14" width="9.00390625" style="0" customWidth="1"/>
    <col min="16" max="16" width="14.421875" style="0" customWidth="1"/>
  </cols>
  <sheetData>
    <row r="2" ht="12.75" customHeight="1"/>
    <row r="3" ht="13.5" customHeight="1"/>
    <row r="4" ht="14.25" customHeight="1"/>
    <row r="5" spans="1:16" ht="12.75" customHeight="1" thickBot="1">
      <c r="A5" s="288" t="s">
        <v>76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16" ht="12.75" customHeight="1">
      <c r="A6" s="281" t="s">
        <v>93</v>
      </c>
      <c r="B6" s="282"/>
      <c r="C6" s="282"/>
      <c r="D6" s="283"/>
      <c r="E6" s="281" t="s">
        <v>94</v>
      </c>
      <c r="F6" s="282"/>
      <c r="G6" s="282"/>
      <c r="H6" s="283"/>
      <c r="I6" s="281" t="s">
        <v>95</v>
      </c>
      <c r="J6" s="282"/>
      <c r="K6" s="282"/>
      <c r="L6" s="283"/>
      <c r="M6" s="281" t="s">
        <v>96</v>
      </c>
      <c r="N6" s="282"/>
      <c r="O6" s="282"/>
      <c r="P6" s="283"/>
    </row>
    <row r="7" spans="1:16" ht="42.75" customHeight="1" thickBot="1">
      <c r="A7" s="291"/>
      <c r="B7" s="292"/>
      <c r="C7" s="292"/>
      <c r="D7" s="293"/>
      <c r="E7" s="289"/>
      <c r="F7" s="288"/>
      <c r="G7" s="288"/>
      <c r="H7" s="290"/>
      <c r="I7" s="289"/>
      <c r="J7" s="288"/>
      <c r="K7" s="288"/>
      <c r="L7" s="290"/>
      <c r="M7" s="289"/>
      <c r="N7" s="288"/>
      <c r="O7" s="288"/>
      <c r="P7" s="290"/>
    </row>
    <row r="8" spans="1:16" ht="15" customHeight="1">
      <c r="A8" s="287" t="s">
        <v>245</v>
      </c>
      <c r="B8" s="287" t="s">
        <v>246</v>
      </c>
      <c r="C8" s="287" t="s">
        <v>247</v>
      </c>
      <c r="D8" s="287" t="s">
        <v>248</v>
      </c>
      <c r="E8" s="287" t="s">
        <v>249</v>
      </c>
      <c r="F8" s="287" t="s">
        <v>246</v>
      </c>
      <c r="G8" s="287" t="s">
        <v>250</v>
      </c>
      <c r="H8" s="287" t="s">
        <v>248</v>
      </c>
      <c r="I8" s="287" t="s">
        <v>249</v>
      </c>
      <c r="J8" s="287" t="s">
        <v>246</v>
      </c>
      <c r="K8" s="287" t="s">
        <v>250</v>
      </c>
      <c r="L8" s="287" t="s">
        <v>248</v>
      </c>
      <c r="M8" s="287" t="s">
        <v>245</v>
      </c>
      <c r="N8" s="287" t="s">
        <v>246</v>
      </c>
      <c r="O8" s="287" t="s">
        <v>250</v>
      </c>
      <c r="P8" s="287" t="s">
        <v>248</v>
      </c>
    </row>
    <row r="9" spans="1:16" ht="12.7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</row>
    <row r="10" spans="1:16" ht="12.7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6" ht="13.5" thickBo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</row>
    <row r="12" spans="1:16" ht="15.75" customHeight="1" thickBot="1">
      <c r="A12" s="121" t="s">
        <v>6</v>
      </c>
      <c r="B12" s="121" t="s">
        <v>7</v>
      </c>
      <c r="C12" s="121" t="s">
        <v>8</v>
      </c>
      <c r="D12" s="121" t="s">
        <v>77</v>
      </c>
      <c r="E12" s="121" t="s">
        <v>10</v>
      </c>
      <c r="F12" s="121" t="s">
        <v>11</v>
      </c>
      <c r="G12" s="121" t="s">
        <v>68</v>
      </c>
      <c r="H12" s="121" t="s">
        <v>78</v>
      </c>
      <c r="I12" s="121" t="s">
        <v>79</v>
      </c>
      <c r="J12" s="121" t="s">
        <v>80</v>
      </c>
      <c r="K12" s="121" t="s">
        <v>81</v>
      </c>
      <c r="L12" s="121" t="s">
        <v>82</v>
      </c>
      <c r="M12" s="121" t="s">
        <v>83</v>
      </c>
      <c r="N12" s="121" t="s">
        <v>84</v>
      </c>
      <c r="O12" s="121" t="s">
        <v>85</v>
      </c>
      <c r="P12" s="121" t="s">
        <v>86</v>
      </c>
    </row>
    <row r="13" spans="1:16" ht="13.5" thickBot="1">
      <c r="A13" s="122">
        <v>192</v>
      </c>
      <c r="B13" s="123">
        <v>11</v>
      </c>
      <c r="C13" s="122">
        <v>6</v>
      </c>
      <c r="D13" s="123">
        <f>(A13+B13)-C13</f>
        <v>197</v>
      </c>
      <c r="E13" s="124"/>
      <c r="F13" s="125"/>
      <c r="G13" s="126"/>
      <c r="H13" s="127">
        <f>(E13+F13)-G13</f>
        <v>0</v>
      </c>
      <c r="I13" s="122">
        <v>8</v>
      </c>
      <c r="J13" s="123">
        <v>0</v>
      </c>
      <c r="K13" s="122">
        <v>1</v>
      </c>
      <c r="L13" s="123">
        <f>(I13+J13)-K13</f>
        <v>7</v>
      </c>
      <c r="M13" s="124">
        <v>21</v>
      </c>
      <c r="N13" s="125">
        <v>1</v>
      </c>
      <c r="O13" s="126">
        <v>2</v>
      </c>
      <c r="P13" s="127">
        <f>(M13+N13)-O13</f>
        <v>20</v>
      </c>
    </row>
    <row r="15" spans="1:3" ht="12.75">
      <c r="A15" s="68" t="s">
        <v>173</v>
      </c>
      <c r="B15" s="5"/>
      <c r="C15" s="120"/>
    </row>
    <row r="16" spans="1:9" ht="12.75">
      <c r="A16" s="151" t="s">
        <v>92</v>
      </c>
      <c r="B16" s="68"/>
      <c r="C16" s="68"/>
      <c r="D16" s="68"/>
      <c r="E16" s="68"/>
      <c r="F16" s="68"/>
      <c r="G16" s="68"/>
      <c r="H16" s="68"/>
      <c r="I16" s="68"/>
    </row>
    <row r="17" spans="1:3" ht="12.75">
      <c r="A17" s="128"/>
      <c r="C17" s="129"/>
    </row>
    <row r="19" ht="12.75">
      <c r="A19" s="128"/>
    </row>
    <row r="21" spans="1:16" ht="13.5" thickBot="1">
      <c r="A21" s="288" t="s">
        <v>87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</row>
    <row r="22" spans="1:16" ht="12.75">
      <c r="A22" s="281" t="s">
        <v>97</v>
      </c>
      <c r="B22" s="282"/>
      <c r="C22" s="282"/>
      <c r="D22" s="283"/>
      <c r="E22" s="281" t="s">
        <v>97</v>
      </c>
      <c r="F22" s="282"/>
      <c r="G22" s="282"/>
      <c r="H22" s="283"/>
      <c r="I22" s="281" t="s">
        <v>97</v>
      </c>
      <c r="J22" s="282"/>
      <c r="K22" s="282"/>
      <c r="L22" s="283"/>
      <c r="M22" s="281" t="s">
        <v>97</v>
      </c>
      <c r="N22" s="282"/>
      <c r="O22" s="282"/>
      <c r="P22" s="283"/>
    </row>
    <row r="23" spans="1:16" ht="13.5" thickBot="1">
      <c r="A23" s="284" t="s">
        <v>88</v>
      </c>
      <c r="B23" s="285"/>
      <c r="C23" s="285"/>
      <c r="D23" s="286"/>
      <c r="E23" s="284" t="s">
        <v>89</v>
      </c>
      <c r="F23" s="285"/>
      <c r="G23" s="285"/>
      <c r="H23" s="286"/>
      <c r="I23" s="284" t="s">
        <v>90</v>
      </c>
      <c r="J23" s="285"/>
      <c r="K23" s="285"/>
      <c r="L23" s="286"/>
      <c r="M23" s="284" t="s">
        <v>91</v>
      </c>
      <c r="N23" s="285"/>
      <c r="O23" s="285"/>
      <c r="P23" s="286"/>
    </row>
    <row r="24" spans="1:16" ht="12.75" customHeight="1">
      <c r="A24" s="287" t="s">
        <v>245</v>
      </c>
      <c r="B24" s="287" t="s">
        <v>246</v>
      </c>
      <c r="C24" s="287" t="s">
        <v>250</v>
      </c>
      <c r="D24" s="287" t="s">
        <v>251</v>
      </c>
      <c r="E24" s="287" t="s">
        <v>249</v>
      </c>
      <c r="F24" s="287" t="s">
        <v>252</v>
      </c>
      <c r="G24" s="287" t="s">
        <v>250</v>
      </c>
      <c r="H24" s="287" t="s">
        <v>251</v>
      </c>
      <c r="I24" s="287" t="s">
        <v>249</v>
      </c>
      <c r="J24" s="287" t="s">
        <v>246</v>
      </c>
      <c r="K24" s="287" t="s">
        <v>247</v>
      </c>
      <c r="L24" s="287" t="s">
        <v>248</v>
      </c>
      <c r="M24" s="287" t="s">
        <v>249</v>
      </c>
      <c r="N24" s="287" t="s">
        <v>246</v>
      </c>
      <c r="O24" s="287" t="s">
        <v>250</v>
      </c>
      <c r="P24" s="287" t="s">
        <v>253</v>
      </c>
    </row>
    <row r="25" spans="1:16" ht="12.7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</row>
    <row r="26" spans="1:16" ht="12.7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</row>
    <row r="27" spans="1:16" ht="13.5" thickBo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ht="13.5" thickBot="1">
      <c r="A28" s="121" t="s">
        <v>6</v>
      </c>
      <c r="B28" s="121" t="s">
        <v>7</v>
      </c>
      <c r="C28" s="121" t="s">
        <v>8</v>
      </c>
      <c r="D28" s="121" t="s">
        <v>77</v>
      </c>
      <c r="E28" s="121" t="s">
        <v>10</v>
      </c>
      <c r="F28" s="121" t="s">
        <v>11</v>
      </c>
      <c r="G28" s="121" t="s">
        <v>68</v>
      </c>
      <c r="H28" s="121" t="s">
        <v>78</v>
      </c>
      <c r="I28" s="121" t="s">
        <v>79</v>
      </c>
      <c r="J28" s="121" t="s">
        <v>80</v>
      </c>
      <c r="K28" s="121" t="s">
        <v>81</v>
      </c>
      <c r="L28" s="121" t="s">
        <v>82</v>
      </c>
      <c r="M28" s="121" t="s">
        <v>83</v>
      </c>
      <c r="N28" s="121" t="s">
        <v>84</v>
      </c>
      <c r="O28" s="121" t="s">
        <v>85</v>
      </c>
      <c r="P28" s="121" t="s">
        <v>86</v>
      </c>
    </row>
    <row r="29" spans="1:16" ht="13.5" thickBot="1">
      <c r="A29" s="122">
        <v>66</v>
      </c>
      <c r="B29" s="123">
        <v>8</v>
      </c>
      <c r="C29" s="122">
        <v>2</v>
      </c>
      <c r="D29" s="123">
        <f>(A29+B29)-C29</f>
        <v>72</v>
      </c>
      <c r="E29" s="124">
        <v>203</v>
      </c>
      <c r="F29" s="125">
        <v>27</v>
      </c>
      <c r="G29" s="126">
        <v>9</v>
      </c>
      <c r="H29" s="127">
        <f>(E29+F29)-G29</f>
        <v>221</v>
      </c>
      <c r="I29" s="122">
        <v>11</v>
      </c>
      <c r="J29" s="123">
        <v>2</v>
      </c>
      <c r="K29" s="122">
        <v>0</v>
      </c>
      <c r="L29" s="123">
        <f>(I29+J29)-K29</f>
        <v>13</v>
      </c>
      <c r="M29" s="124">
        <v>177</v>
      </c>
      <c r="N29" s="125">
        <v>26</v>
      </c>
      <c r="O29" s="126">
        <v>7</v>
      </c>
      <c r="P29" s="127">
        <f>(M29+N29)-O29</f>
        <v>196</v>
      </c>
    </row>
    <row r="31" spans="1:3" ht="12.75">
      <c r="A31" s="68" t="s">
        <v>98</v>
      </c>
      <c r="B31" s="5"/>
      <c r="C31" s="120"/>
    </row>
    <row r="32" spans="1:9" ht="12.75">
      <c r="A32" s="151" t="s">
        <v>92</v>
      </c>
      <c r="B32" s="68"/>
      <c r="C32" s="68"/>
      <c r="D32" s="68"/>
      <c r="E32" s="68"/>
      <c r="F32" s="77"/>
      <c r="G32" s="77"/>
      <c r="H32" s="76"/>
      <c r="I32" s="76"/>
    </row>
    <row r="33" spans="1:9" ht="12.75">
      <c r="A33" s="68"/>
      <c r="B33" s="68"/>
      <c r="C33" s="68"/>
      <c r="D33" s="68"/>
      <c r="E33" s="68"/>
      <c r="F33" s="77"/>
      <c r="G33" s="77"/>
      <c r="H33" s="76"/>
      <c r="I33" s="76"/>
    </row>
    <row r="34" spans="1:15" ht="12.75">
      <c r="A34" s="77"/>
      <c r="B34" s="77"/>
      <c r="C34" s="77"/>
      <c r="D34" s="77"/>
      <c r="E34" s="77"/>
      <c r="F34" s="77"/>
      <c r="G34" s="77"/>
      <c r="M34" s="90" t="s">
        <v>234</v>
      </c>
      <c r="N34" s="90"/>
      <c r="O34" s="90"/>
    </row>
    <row r="35" spans="1:15" ht="12.75">
      <c r="A35" s="5"/>
      <c r="B35" s="5"/>
      <c r="C35" s="5"/>
      <c r="G35" s="5"/>
      <c r="M35" s="90" t="s">
        <v>99</v>
      </c>
      <c r="N35" s="90"/>
      <c r="O35" s="90"/>
    </row>
    <row r="36" spans="1:15" ht="15.75" customHeight="1">
      <c r="A36" s="5"/>
      <c r="B36" s="5"/>
      <c r="C36" s="5"/>
      <c r="G36" s="5"/>
      <c r="M36" s="90" t="s">
        <v>170</v>
      </c>
      <c r="N36" s="90"/>
      <c r="O36" s="90"/>
    </row>
    <row r="37" spans="1:14" ht="12.75">
      <c r="A37" s="5"/>
      <c r="B37" s="5"/>
      <c r="C37" s="5"/>
      <c r="D37" s="5"/>
      <c r="E37" s="5"/>
      <c r="F37" s="5"/>
      <c r="G37" s="5"/>
      <c r="M37" s="278" t="s">
        <v>235</v>
      </c>
      <c r="N37" s="278"/>
    </row>
    <row r="38" spans="13:14" ht="12.75">
      <c r="M38" s="277" t="s">
        <v>232</v>
      </c>
      <c r="N38" s="278"/>
    </row>
  </sheetData>
  <mergeCells count="48">
    <mergeCell ref="M37:N37"/>
    <mergeCell ref="M38:N38"/>
    <mergeCell ref="M6:P7"/>
    <mergeCell ref="A6:D7"/>
    <mergeCell ref="E6:H7"/>
    <mergeCell ref="I6:L7"/>
    <mergeCell ref="E8:E11"/>
    <mergeCell ref="M8:M11"/>
    <mergeCell ref="N8:N11"/>
    <mergeCell ref="O8:O11"/>
    <mergeCell ref="P8:P11"/>
    <mergeCell ref="F8:F11"/>
    <mergeCell ref="G8:G11"/>
    <mergeCell ref="H8:H11"/>
    <mergeCell ref="I8:I11"/>
    <mergeCell ref="J8:J11"/>
    <mergeCell ref="K8:K11"/>
    <mergeCell ref="L8:L11"/>
    <mergeCell ref="A8:A11"/>
    <mergeCell ref="B8:B11"/>
    <mergeCell ref="C8:C11"/>
    <mergeCell ref="D8:D11"/>
    <mergeCell ref="A21:P21"/>
    <mergeCell ref="A5:P5"/>
    <mergeCell ref="M24:M27"/>
    <mergeCell ref="N24:N27"/>
    <mergeCell ref="O24:O27"/>
    <mergeCell ref="P24:P27"/>
    <mergeCell ref="I24:I27"/>
    <mergeCell ref="J24:J27"/>
    <mergeCell ref="K24:K27"/>
    <mergeCell ref="L24:L27"/>
    <mergeCell ref="I22:L22"/>
    <mergeCell ref="M22:P22"/>
    <mergeCell ref="I23:L23"/>
    <mergeCell ref="M23:P23"/>
    <mergeCell ref="A24:A27"/>
    <mergeCell ref="G24:G27"/>
    <mergeCell ref="F24:F27"/>
    <mergeCell ref="H24:H27"/>
    <mergeCell ref="E24:E27"/>
    <mergeCell ref="B24:B27"/>
    <mergeCell ref="C24:C27"/>
    <mergeCell ref="D24:D27"/>
    <mergeCell ref="A22:D22"/>
    <mergeCell ref="A23:D23"/>
    <mergeCell ref="E22:H22"/>
    <mergeCell ref="E23:H23"/>
  </mergeCells>
  <hyperlinks>
    <hyperlink ref="M38" r:id="rId1" display="oficial@cjasmh.ro"/>
  </hyperlinks>
  <printOptions/>
  <pageMargins left="0" right="0" top="0" bottom="0" header="0.31" footer="0.17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GEORGESCU</dc:creator>
  <cp:keywords/>
  <dc:description/>
  <cp:lastModifiedBy>_</cp:lastModifiedBy>
  <cp:lastPrinted>2016-05-17T14:50:01Z</cp:lastPrinted>
  <dcterms:created xsi:type="dcterms:W3CDTF">2002-04-09T10:47:37Z</dcterms:created>
  <dcterms:modified xsi:type="dcterms:W3CDTF">2016-05-17T14:50:15Z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